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geopark-my.sharepoint.com/personal/avargas_geo-park_com/Documents/Doc en revision/FORMATOS/PUT/Contratistas/"/>
    </mc:Choice>
  </mc:AlternateContent>
  <xr:revisionPtr revIDLastSave="21" documentId="13_ncr:1_{9D432A19-E57E-40A4-9C67-7AD694CB7439}" xr6:coauthVersionLast="47" xr6:coauthVersionMax="47" xr10:uidLastSave="{AC3B5FD7-6719-4D0A-8B8B-F8FEC5F4BF46}"/>
  <bookViews>
    <workbookView xWindow="-28920" yWindow="-2850" windowWidth="29040" windowHeight="15840" tabRatio="671" xr2:uid="{00000000-000D-0000-FFFF-FFFF00000000}"/>
  </bookViews>
  <sheets>
    <sheet name="Evaluación de Contratistas" sheetId="2" r:id="rId1"/>
  </sheets>
  <definedNames>
    <definedName name="_Hlk517101754" localSheetId="0">'Evaluación de Contratistas'!#REF!</definedName>
    <definedName name="_xlnm.Print_Area" localSheetId="0">'Evaluación de Contratistas'!$A$1:$Q$91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2" l="1"/>
  <c r="P15" i="2"/>
  <c r="Q15" i="2"/>
  <c r="O15" i="2"/>
  <c r="N16" i="2" s="1"/>
  <c r="P58" i="2"/>
  <c r="Q58" i="2"/>
  <c r="N35" i="2"/>
  <c r="N34" i="2"/>
  <c r="N33" i="2"/>
  <c r="N32" i="2"/>
  <c r="N31" i="2"/>
  <c r="N30" i="2"/>
  <c r="N29" i="2"/>
  <c r="N28" i="2"/>
  <c r="N27" i="2"/>
  <c r="N21" i="2"/>
  <c r="N20" i="2"/>
  <c r="N18" i="2"/>
  <c r="N17" i="2"/>
  <c r="P64" i="2"/>
  <c r="Q64" i="2"/>
  <c r="O64" i="2"/>
  <c r="P61" i="2"/>
  <c r="Q61" i="2"/>
  <c r="O61" i="2"/>
  <c r="N15" i="2"/>
  <c r="O59" i="2" l="1"/>
  <c r="O36" i="2"/>
  <c r="Q36" i="2"/>
  <c r="P36" i="2"/>
  <c r="N36" i="2"/>
  <c r="O66" i="2"/>
  <c r="O65" i="2"/>
  <c r="O37" i="2" l="1"/>
  <c r="O62" i="2"/>
  <c r="Q66" i="2"/>
  <c r="P66" i="2"/>
  <c r="O67" i="2" l="1"/>
  <c r="O68" i="2" l="1"/>
</calcChain>
</file>

<file path=xl/sharedStrings.xml><?xml version="1.0" encoding="utf-8"?>
<sst xmlns="http://schemas.openxmlformats.org/spreadsheetml/2006/main" count="100" uniqueCount="98">
  <si>
    <t>FECHA :</t>
  </si>
  <si>
    <t>Gestión y Compromiso</t>
  </si>
  <si>
    <t>Los impactos ambientales se informan, reparan daños, se investigan y se corrigen las causas.</t>
  </si>
  <si>
    <t>Informa todos los incidentes ambientales oportunamente.</t>
  </si>
  <si>
    <t>No.</t>
  </si>
  <si>
    <t>%</t>
  </si>
  <si>
    <t>Planificación</t>
  </si>
  <si>
    <t xml:space="preserve">Control Operacional: </t>
  </si>
  <si>
    <t>04-03-431-F021 Lista de Chequeo Dossier Ambiental</t>
  </si>
  <si>
    <t>OBJETO DEL CONTRATO:</t>
  </si>
  <si>
    <t>CONTRATO No.</t>
  </si>
  <si>
    <t>TOTAL PLANIFICACIÓN:</t>
  </si>
  <si>
    <r>
      <rPr>
        <b/>
        <sz val="11"/>
        <rFont val="Calibri"/>
        <family val="2"/>
        <scheme val="minor"/>
      </rPr>
      <t>Código</t>
    </r>
    <r>
      <rPr>
        <sz val="11"/>
        <rFont val="Calibri"/>
        <family val="2"/>
        <scheme val="minor"/>
      </rPr>
      <t>: 04-03-462- F047</t>
    </r>
  </si>
  <si>
    <t>CONCLUSIONES</t>
  </si>
  <si>
    <t>ASPECTOS POSITIVOS</t>
  </si>
  <si>
    <t>RECOMENDACIONES DEL EVALUADOR</t>
  </si>
  <si>
    <t>PLAN DE ACCIÓN</t>
  </si>
  <si>
    <t>HALLAZGO</t>
  </si>
  <si>
    <t>ACCIONES A REALIZAR</t>
  </si>
  <si>
    <t xml:space="preserve">EVALUADOR/CARGO/FECHA:
</t>
  </si>
  <si>
    <t>EVALUADO/CARGO/FECHA:</t>
  </si>
  <si>
    <t>% DE CUMPLIMIENTO</t>
  </si>
  <si>
    <t>% TOTAL CUMPLIMIENTO CONTRATISTA</t>
  </si>
  <si>
    <t>%  PARCIAL DE CUMPLIMIENTO</t>
  </si>
  <si>
    <t>PARCIAL GESTION Y COMPROMISO</t>
  </si>
  <si>
    <t>Los empleados están familiarizados con los objetivos ? Son divulgados?</t>
  </si>
  <si>
    <t>04-03-428-F018 Lista de Chequeo Cumplimiento  Ambiental de Contratistas</t>
  </si>
  <si>
    <t>RESUMEN DE LAS MODIFICACIONES</t>
  </si>
  <si>
    <t>DETALLE DE LAS ELIMINACIONES</t>
  </si>
  <si>
    <r>
      <t xml:space="preserve">Fecha de Emisión:                                                                                                    </t>
    </r>
    <r>
      <rPr>
        <b/>
        <sz val="10"/>
        <color rgb="FFFF0000"/>
        <rFont val="Calibri"/>
        <family val="2"/>
        <scheme val="minor"/>
      </rPr>
      <t xml:space="preserve"> </t>
    </r>
    <r>
      <rPr>
        <b/>
        <sz val="10"/>
        <color theme="1"/>
        <rFont val="Calibri"/>
        <family val="2"/>
        <scheme val="minor"/>
      </rPr>
      <t xml:space="preserve">                            </t>
    </r>
  </si>
  <si>
    <t xml:space="preserve">Preparado Por: </t>
  </si>
  <si>
    <t xml:space="preserve">Aprobado Por:     </t>
  </si>
  <si>
    <t xml:space="preserve">Versión:     </t>
  </si>
  <si>
    <t>Páginas:</t>
  </si>
  <si>
    <t xml:space="preserve">Equipo Ambiental    </t>
  </si>
  <si>
    <t xml:space="preserve">Gerencia Ambiental </t>
  </si>
  <si>
    <t>15/05/2017</t>
  </si>
  <si>
    <t>CUMPLE</t>
  </si>
  <si>
    <t>NO CUMPLE</t>
  </si>
  <si>
    <t>NO APLICA</t>
  </si>
  <si>
    <t>FECHA DE CIERRE</t>
  </si>
  <si>
    <t>RESPONSABLE DEL SEGUIMIENTO</t>
  </si>
  <si>
    <t>EVIDENCIA DE CUMPLIMIENTO</t>
  </si>
  <si>
    <t>1 de 1</t>
  </si>
  <si>
    <t>PARÁMETROS DE CALIFICACIÓN</t>
  </si>
  <si>
    <t>% DE CUMPLIMIENTO  PLANIFICACIÓN</t>
  </si>
  <si>
    <t>% DE CUMPLIMIENTO  GESTIÓN Y COMPROMISO</t>
  </si>
  <si>
    <t>PARCIAL CONTROL OPERACIONAL</t>
  </si>
  <si>
    <t>%  PARCIAL DE CUMPLIMIENTO CONTROL OPERACIONAL</t>
  </si>
  <si>
    <t>TOTAL CONTROL OPERACIONAL</t>
  </si>
  <si>
    <t>TOTAL GESTIÓN Y COMPROMISO</t>
  </si>
  <si>
    <t>OBSERVACIONES</t>
  </si>
  <si>
    <t xml:space="preserve">NOMBRE DEL CONTRATISTA : </t>
  </si>
  <si>
    <t>El Contratista da cumplimiento a lo estipulado en los instrumentos ambientales (LA, PMA, actos administrativos, etc.)?</t>
  </si>
  <si>
    <t>El Contratista se asegura que el total de trabajadores vinculados al contrato conozcan los lineamientos establecidos en la LA, PMA específico del proyecto y demás documentos de cumplimiento legal ambiental aplicable?</t>
  </si>
  <si>
    <t>El Contratista asegura que el sitio o sitios destinados para sus actividades cuenten con la señalización, garantizando que ésta sea adecuada y que cumpla con los estándares establecidos en las normas técnicas colombianas.</t>
  </si>
  <si>
    <t xml:space="preserve">El contratista garantiza que todos los vehículos que transporten desde y hacia las instalaciones de GTE, cumplan estrictamente el Decreto Único Reglamentario 1079 de 2015, artículo 2.2.1.7.8.1.1, literal L o de aquel que lo modifique o sustituya. </t>
  </si>
  <si>
    <t>El contratista cumple con el Programa gerencial de visitas/Inspecciones planeadas/Auditorías Internas.</t>
  </si>
  <si>
    <t>El contratista cumple con el Programa de educación, capacitación y/o entrenamiento al personal vinculado a los proyectos en temas Ambientales.</t>
  </si>
  <si>
    <t>El Contratista no realiza ningún tipo de vertimiento en los cuerpos de agua aledaños a su actividad; en las áreas operativas a su cargo (campamentos, plataformas, talleres, etc.).</t>
  </si>
  <si>
    <t>El contratista cuenta con todos los soportes y documentación legal vigente relacionada con la adquisición, uso, consumo, afectación y conservación de Recursos Naturales (Licencias / Certificaciones Gestores Autorizados / Registros / Actas de recolección, tratamiento, disposición final, entre otros).</t>
  </si>
  <si>
    <t xml:space="preserve">El contratista garantiza que el área de almacenamiento de químicos y sustancias peligrosas, cuenten con la debida señalización, aislamiento, cubierta de la intemperie, que se encuentren apiladas, clasificadas, con sus respectivos diques y estan sobre una superficie que garantice la impermeabilización del suelo. </t>
  </si>
  <si>
    <t xml:space="preserve"> El contratista asegura la socialización de las sustancias químicas empleadas en su proceso, las respectivas hojas de seguridad y sus riesgos asociados.</t>
  </si>
  <si>
    <t xml:space="preserve">El contratista exige a sus subcontratistas el plan de contingencias (kit atención de emergencia equipada con todos los elementos necesarios) para el transporte de productos químicos, de igual forma, se realizan inspecciones periódicas a los vehículos que transportan estos productos. </t>
  </si>
  <si>
    <t>Ejecuta las recomendaciones de desviaciones y/o los Planes de Acción asociados a los hallazgos identificados en las inspecciones, auditorías, reuniones de seguimiento, entre otros, dentro de los plazos establecidos.</t>
  </si>
  <si>
    <t>El Contratista cuenta con los informes de las visitas, inspecciones, auditorías,  garantizando que incluya el seguimiento a los hallazgos identificados.</t>
  </si>
  <si>
    <t>El Contratista cuenta con personal entrenado para atención de emergencias, relacionadas con derrame de productos químicos y sustancias peligrosas, control de incendios, etc.</t>
  </si>
  <si>
    <t xml:space="preserve"> El Contratista participa activamente en las auditorías internas y externas programadas por el Sistema de Gestión Ambiental de GeoPark, garantizando que su personal esté preparado para atenderlas. </t>
  </si>
  <si>
    <t>El contratista entrega oportunamente los Planes de Acción de los hallazgos identificados?</t>
  </si>
  <si>
    <t xml:space="preserve"> El Contratista mantiene disponibles los registros que evidencien la implementación de acciones para el manejo de las oportunidades de mejora y no conformidades específicas a las actividades desarrolladas en GeoPark.  De igual forma evalua la eficacia de las mismas.</t>
  </si>
  <si>
    <t>El Contratista mantiene actualizada la identificación de todos los requisitos legales aplicables ambientales y comunica estos requisitos a sus empleados y partes interesadas.</t>
  </si>
  <si>
    <t>El Contratista establece, implementa, controla y mantiene los procesos/procedimientos operaciones necesarios para garantizar el cumplimiento de los lineamientos ambientales  con sus respectivos controles ambientales.</t>
  </si>
  <si>
    <t>PESO</t>
  </si>
  <si>
    <t xml:space="preserve">El contratista ha fijado objetivos y metas ambientales propias? </t>
  </si>
  <si>
    <t xml:space="preserve">El contratista promueve buenas prácticas ambientales en los frentes de trabajo a cargo y dispone de evidencias que lo soporten? </t>
  </si>
  <si>
    <t>El Contratista conserva información documentada como evidencia de sus comunicaciones.</t>
  </si>
  <si>
    <t>El Contratista debe establecer y mantener un procedimiento para la continua identificación de los aspectos ambientales, valoración de los impactos y determinación de los controles desde una perspectiva de ciclo de vida</t>
  </si>
  <si>
    <t xml:space="preserve">El Contratista garantiza que los equipos empleados para su trabajo cumplan con los estándares de emisión de ruido definidos en las normas ambientales. Cuenta con soportes de insonorización de los equipos de generación eléctrica correspondientes. </t>
  </si>
  <si>
    <t>El Contratista conforme a la clasificación de los residuos implementa la separación desde la fuente, para lo cual dispone de los elementos necesarios (canecas y envases con tapa y bolsas) y suficientes de acuerdo al código de colores de GeoPark necesarios para la ejecución de su actividad; estos estan debidamente rotulados para asegurar la identificación de los residuos contenidos.</t>
  </si>
  <si>
    <t xml:space="preserve">El Contratista cumple con el plan y cronograma de inspecciones y mantenimientos, el cual debe cubrir todas las actividades aplicables al contrato, tales como estado de herramientas, vehículos, equipos, área de trabajo, kit de contingencia, instrumentos de medición, entre otros aplicables a su trabajo, servicio, obra o actividad. </t>
  </si>
  <si>
    <t>Toda sustancia, material o producto químico cuenta con su respectiva hoja de seguridad en campo, la cual deberá estar en castellano y debidamente rotulado, marcado o provista de etiquetas de seguridad, y clasificada en un área específica y delimitada. Los recipientes que contengan sustancias peligrosas deben estar pintados, marcados o provistos de etiquetas normalizadas para que sean fácilmente identificables.</t>
  </si>
  <si>
    <t xml:space="preserve">El contratista y/o proveedor presenta oportunamente los informes periódicos de las actividades realizadas para la gestión ambiental asociadas al proyecto, obra o actividad contratada.  </t>
  </si>
  <si>
    <t>El contratista participa de reuniones ambientales?</t>
  </si>
  <si>
    <t xml:space="preserve">De acuerdo con las labores a desarrollar, todo trabajador cuenta con las capacitaciones y entrenamientos respectivos y sus debidos soportes de competencia (por ej. Capacitación sobre trabajo en alturas, Trabajo en espacios confinados, Manipulación se sustancias peligrosas, NCL 280501022, entre otros). </t>
  </si>
  <si>
    <t>Los frentes de trabajo estan limpios, ordenados y señalizados.</t>
  </si>
  <si>
    <t xml:space="preserve">El Contratista asegura que todo el personal asociado a la ejecución de las actividades desarrolladas en Geopark reciba la inducción ambiental y del SGA previo al inicio de las actividades. </t>
  </si>
  <si>
    <t>El contratista entrega oportunamente las estadísticas ambientales requeridas por GeoPark.</t>
  </si>
  <si>
    <t>Ejecuta y/o participa en ejercicios de control de emergencias - simulacros ambientales</t>
  </si>
  <si>
    <t>El contratista ha ejecutado el Plan de Trabajo Ambiental o PACA (Plan de acción de cumplimiento ambiental de Obras, actividades o proyectos)  según lo programado?</t>
  </si>
  <si>
    <t>El contratista cuenta con la Lista de verificación previa al Inicio de obras y/o actividades validada por el equipo ambiental y cumple con la documentación aplicable?</t>
  </si>
  <si>
    <t>CONTROL DE CAMBIOS</t>
  </si>
  <si>
    <t>Se elimina 04-03-462-F047 Matriz para Evaluación, Control y Seguimiento de la Gestión Ambiental de Contratistas V2.
Se elimina 04-03-462-F047 Matriz para Evaluación, Control y Seguimiento de la Gestión Ambiental de Contratistas V3.
Se elimina 04-03-462-F047 Matriz para Evaluación, Control y Seguimiento de la Gestión Ambiental de Contratistas V4.</t>
  </si>
  <si>
    <r>
      <t xml:space="preserve">Sistema: </t>
    </r>
    <r>
      <rPr>
        <sz val="11"/>
        <rFont val="Calibri"/>
        <family val="2"/>
        <scheme val="minor"/>
      </rPr>
      <t xml:space="preserve">04 HSE        </t>
    </r>
    <r>
      <rPr>
        <b/>
        <sz val="11"/>
        <rFont val="Calibri"/>
        <family val="2"/>
        <scheme val="minor"/>
      </rPr>
      <t xml:space="preserve">                                                                                       Sub Sistema: </t>
    </r>
    <r>
      <rPr>
        <sz val="11"/>
        <rFont val="Calibri"/>
        <family val="2"/>
        <scheme val="minor"/>
      </rPr>
      <t>03 Medio Ambiente</t>
    </r>
    <r>
      <rPr>
        <b/>
        <sz val="11"/>
        <rFont val="Calibri"/>
        <family val="2"/>
        <scheme val="minor"/>
      </rPr>
      <t xml:space="preserve">                               País: </t>
    </r>
    <r>
      <rPr>
        <sz val="11"/>
        <rFont val="Calibri"/>
        <family val="2"/>
        <scheme val="minor"/>
      </rPr>
      <t>04 Colombia</t>
    </r>
  </si>
  <si>
    <t xml:space="preserve">El/los representantes del Contratista en el área participan personalmente en la investigación de incidentes ambientales y suministra y recolecta toda la información necesaria para los reportes internos y externos que apliquen de acuerdo con el tipo de emergencia y la normatividad vigente. </t>
  </si>
  <si>
    <r>
      <rPr>
        <sz val="7"/>
        <rFont val="Calibri"/>
        <family val="2"/>
        <scheme val="minor"/>
      </rPr>
      <t xml:space="preserve"> </t>
    </r>
    <r>
      <rPr>
        <sz val="10"/>
        <rFont val="Calibri"/>
        <family val="2"/>
        <scheme val="minor"/>
      </rPr>
      <t xml:space="preserve">El Contratista lleva a cabo las acciones correctivas que sean identificadas durante  la investigación de incidentes ambientales. </t>
    </r>
  </si>
  <si>
    <t xml:space="preserve">El contratista garantiza la disponibilidad de los registros actualizados de calibración y de la verificación de todos los equipos, instrumentos y demás elementos de medición que se empleen para la gestión ambiental y que sean utilizados en el desarrollo de su trabajo (termómetros, kit básico de monitoreo, etc.) para cuando GeoPark lo requiera. </t>
  </si>
  <si>
    <r>
      <rPr>
        <b/>
        <sz val="11"/>
        <color rgb="FF002060"/>
        <rFont val="Calibri"/>
        <family val="2"/>
        <scheme val="minor"/>
      </rPr>
      <t>Documento</t>
    </r>
    <r>
      <rPr>
        <b/>
        <sz val="11"/>
        <rFont val="Calibri"/>
        <family val="2"/>
        <scheme val="minor"/>
      </rPr>
      <t xml:space="preserve">: </t>
    </r>
    <r>
      <rPr>
        <sz val="11"/>
        <rFont val="Calibri"/>
        <family val="2"/>
        <scheme val="minor"/>
      </rPr>
      <t xml:space="preserve">04 Formulario – Formato – Anexo                                                                   </t>
    </r>
    <r>
      <rPr>
        <sz val="11"/>
        <color rgb="FF002060"/>
        <rFont val="Calibri"/>
        <family val="2"/>
        <scheme val="minor"/>
      </rPr>
      <t xml:space="preserve">      </t>
    </r>
    <r>
      <rPr>
        <b/>
        <sz val="11"/>
        <color rgb="FF002060"/>
        <rFont val="Calibri"/>
        <family val="2"/>
        <scheme val="minor"/>
      </rPr>
      <t>Nombre:</t>
    </r>
    <r>
      <rPr>
        <sz val="11"/>
        <rFont val="Calibri"/>
        <family val="2"/>
        <scheme val="minor"/>
      </rPr>
      <t xml:space="preserve"> Matriz para Evaluación, Control y Seguimiento de la Gestión Ambiental de Contratistas</t>
    </r>
  </si>
  <si>
    <r>
      <rPr>
        <sz val="11"/>
        <color theme="1"/>
        <rFont val="Calibri"/>
        <family val="2"/>
        <scheme val="minor"/>
      </rPr>
      <t>17/11/2020 V2: Actualización en los cargos ambientales, dejándolos de manera global y así aplicables a todos los cargos de la compañía y Se elimina el nombre GeoPark y se deja aplicable de manera general  V2</t>
    </r>
    <r>
      <rPr>
        <sz val="11"/>
        <rFont val="Calibri"/>
        <family val="2"/>
        <scheme val="minor"/>
      </rPr>
      <t xml:space="preserve">
19/03/2021 V3: Separación de matriz consolidada para creación de formato 04-03-462-F047 Matriz de Seguimiento a evaluaciones de desempeño de la Gestión Ambiental de Contratistas. Inclusión de ítems conforme a ajuste y actualización de Anexo HSE y Procedimiento 04-00-449. Inclusión de columna de Observaciones
27/01/2022 V4: Cambio en el peso porcentual de los items evaluados. Ajuste de items 13, 17  y 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</si>
</sst>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2"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sz val="10"/>
      <name val="Calibri"/>
      <family val="2"/>
      <scheme val="minor"/>
    </font>
    <font>
      <b/>
      <sz val="10"/>
      <color theme="1"/>
      <name val="Calibri"/>
      <family val="2"/>
      <scheme val="minor"/>
    </font>
    <font>
      <b/>
      <sz val="10"/>
      <color rgb="FFFF0000"/>
      <name val="Calibri"/>
      <family val="2"/>
      <scheme val="minor"/>
    </font>
    <font>
      <sz val="11"/>
      <color theme="0"/>
      <name val="Calibri"/>
      <family val="2"/>
      <scheme val="minor"/>
    </font>
    <font>
      <sz val="7"/>
      <name val="Calibri"/>
      <family val="2"/>
      <scheme val="minor"/>
    </font>
    <font>
      <b/>
      <sz val="11"/>
      <color rgb="FF002060"/>
      <name val="Calibri"/>
      <family val="2"/>
      <scheme val="minor"/>
    </font>
    <font>
      <sz val="11"/>
      <color rgb="FF00206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002060"/>
        <bgColor indexed="64"/>
      </patternFill>
    </fill>
  </fills>
  <borders count="31">
    <border>
      <left/>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rgb="FF002060"/>
      </top>
      <bottom style="thin">
        <color indexed="64"/>
      </bottom>
      <diagonal/>
    </border>
    <border>
      <left/>
      <right/>
      <top style="medium">
        <color rgb="FF002060"/>
      </top>
      <bottom style="thin">
        <color indexed="64"/>
      </bottom>
      <diagonal/>
    </border>
    <border>
      <left/>
      <right style="thin">
        <color indexed="64"/>
      </right>
      <top style="medium">
        <color rgb="FF002060"/>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3" fillId="0" borderId="0" xfId="0" applyFont="1"/>
    <xf numFmtId="0" fontId="2" fillId="0" borderId="1" xfId="0" applyFont="1" applyBorder="1" applyAlignment="1" applyProtection="1">
      <alignment horizontal="center" vertical="center" textRotation="90" wrapText="1"/>
    </xf>
    <xf numFmtId="0" fontId="2" fillId="0" borderId="0" xfId="0" applyFont="1" applyBorder="1" applyAlignment="1" applyProtection="1">
      <alignment horizontal="center" vertical="center" textRotation="90" wrapText="1"/>
    </xf>
    <xf numFmtId="0" fontId="2" fillId="0" borderId="0" xfId="0" applyFont="1" applyBorder="1" applyAlignment="1" applyProtection="1">
      <alignment vertical="center" textRotation="90" wrapText="1"/>
    </xf>
    <xf numFmtId="0" fontId="2" fillId="0" borderId="0" xfId="0"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3" fillId="0" borderId="0" xfId="0" applyFont="1" applyAlignment="1" applyProtection="1">
      <alignment textRotation="90"/>
    </xf>
    <xf numFmtId="0" fontId="3" fillId="0" borderId="0" xfId="0" applyFont="1" applyProtection="1"/>
    <xf numFmtId="0" fontId="3" fillId="0" borderId="0" xfId="0" applyFont="1" applyAlignment="1" applyProtection="1">
      <alignment horizontal="center"/>
    </xf>
    <xf numFmtId="0" fontId="3" fillId="0" borderId="3" xfId="0" applyFont="1" applyBorder="1" applyAlignment="1" applyProtection="1">
      <alignment horizontal="center" vertical="center" wrapText="1"/>
    </xf>
    <xf numFmtId="9" fontId="2" fillId="0" borderId="3" xfId="0" applyNumberFormat="1" applyFont="1" applyBorder="1" applyAlignment="1" applyProtection="1">
      <alignment horizontal="center" vertical="center" wrapText="1"/>
    </xf>
    <xf numFmtId="0" fontId="5" fillId="0" borderId="0" xfId="0" applyFont="1" applyAlignment="1">
      <alignment horizontal="center" vertical="center"/>
    </xf>
    <xf numFmtId="0" fontId="6" fillId="0" borderId="9"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3" fillId="0" borderId="0" xfId="0" applyFont="1" applyAlignment="1">
      <alignment vertical="center"/>
    </xf>
    <xf numFmtId="0" fontId="3" fillId="0" borderId="3" xfId="1" applyNumberFormat="1" applyFont="1" applyBorder="1" applyAlignment="1" applyProtection="1">
      <alignment horizontal="center" vertical="center" wrapText="1"/>
    </xf>
    <xf numFmtId="14" fontId="3" fillId="0" borderId="3" xfId="0" applyNumberFormat="1" applyFont="1" applyBorder="1" applyAlignment="1" applyProtection="1">
      <alignment horizontal="left" vertical="center" wrapText="1"/>
    </xf>
    <xf numFmtId="0" fontId="3" fillId="0" borderId="3" xfId="0"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xf>
    <xf numFmtId="0" fontId="3" fillId="0" borderId="5" xfId="0" applyFont="1" applyFill="1" applyBorder="1" applyAlignment="1" applyProtection="1">
      <alignment horizontal="center" vertical="center" wrapText="1"/>
      <protection locked="0"/>
    </xf>
    <xf numFmtId="0" fontId="3" fillId="0" borderId="3" xfId="0" applyFont="1" applyBorder="1"/>
    <xf numFmtId="14" fontId="5" fillId="0" borderId="8" xfId="0" applyNumberFormat="1" applyFont="1" applyBorder="1" applyAlignment="1" applyProtection="1">
      <alignment horizontal="center" vertical="center" wrapText="1"/>
      <protection locked="0"/>
    </xf>
    <xf numFmtId="9" fontId="4" fillId="3" borderId="16" xfId="0" applyNumberFormat="1" applyFont="1" applyFill="1" applyBorder="1" applyAlignment="1" applyProtection="1">
      <alignment horizontal="right" vertical="center" wrapText="1"/>
    </xf>
    <xf numFmtId="9" fontId="4" fillId="3" borderId="19" xfId="0" applyNumberFormat="1" applyFont="1" applyFill="1" applyBorder="1" applyAlignment="1" applyProtection="1">
      <alignment horizontal="right" vertical="center" wrapText="1"/>
    </xf>
    <xf numFmtId="0" fontId="3" fillId="2" borderId="7" xfId="0"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5" fillId="0" borderId="8" xfId="0" applyFont="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2" fontId="3" fillId="2" borderId="7" xfId="0" applyNumberFormat="1" applyFont="1" applyFill="1" applyBorder="1" applyAlignment="1" applyProtection="1">
      <alignment horizontal="center" vertical="center" wrapText="1"/>
    </xf>
    <xf numFmtId="166" fontId="3" fillId="2" borderId="7" xfId="0" applyNumberFormat="1" applyFont="1" applyFill="1" applyBorder="1" applyAlignment="1" applyProtection="1">
      <alignment horizontal="center" vertical="center" wrapText="1"/>
    </xf>
    <xf numFmtId="0" fontId="6"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0" xfId="0" applyFont="1" applyBorder="1" applyAlignment="1" applyProtection="1">
      <alignment horizontal="left"/>
    </xf>
    <xf numFmtId="14" fontId="3" fillId="0" borderId="0" xfId="0" applyNumberFormat="1"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0" xfId="0" applyFont="1" applyBorder="1" applyAlignment="1">
      <alignment horizontal="left" vertical="center" wrapText="1"/>
    </xf>
    <xf numFmtId="0" fontId="3" fillId="0" borderId="0" xfId="0" applyFont="1" applyBorder="1"/>
    <xf numFmtId="0" fontId="2" fillId="0" borderId="3" xfId="0" applyFont="1" applyBorder="1" applyAlignment="1" applyProtection="1">
      <alignment horizontal="center" vertical="center" wrapText="1"/>
    </xf>
    <xf numFmtId="0" fontId="3" fillId="0" borderId="5"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6" fillId="0" borderId="14"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14" fontId="5" fillId="0" borderId="8" xfId="0" applyNumberFormat="1" applyFont="1" applyBorder="1" applyAlignment="1" applyProtection="1">
      <alignment horizontal="center" vertical="center" wrapText="1"/>
      <protection locked="0"/>
    </xf>
    <xf numFmtId="0" fontId="2" fillId="0" borderId="14"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2" fillId="0" borderId="11" xfId="0" applyFont="1" applyBorder="1" applyAlignment="1" applyProtection="1">
      <alignment horizontal="center" vertical="center" textRotation="90" wrapText="1"/>
    </xf>
    <xf numFmtId="0" fontId="2" fillId="0" borderId="12" xfId="0" applyFont="1" applyBorder="1" applyAlignment="1" applyProtection="1">
      <alignment horizontal="center" vertical="center" textRotation="90" wrapText="1"/>
    </xf>
    <xf numFmtId="9" fontId="2" fillId="0" borderId="4" xfId="0" applyNumberFormat="1" applyFont="1" applyBorder="1" applyAlignment="1" applyProtection="1">
      <alignment horizontal="center" vertical="center" wrapText="1"/>
    </xf>
    <xf numFmtId="9" fontId="2" fillId="0" borderId="2" xfId="0" applyNumberFormat="1"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9" fontId="4" fillId="3" borderId="19" xfId="2" applyFont="1" applyFill="1" applyBorder="1" applyAlignment="1" applyProtection="1">
      <alignment horizontal="center" vertical="center" wrapText="1"/>
      <protection locked="0"/>
    </xf>
    <xf numFmtId="9" fontId="4" fillId="3" borderId="18" xfId="2"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xf>
    <xf numFmtId="0" fontId="2" fillId="0" borderId="3" xfId="0" applyFont="1" applyBorder="1" applyAlignment="1" applyProtection="1">
      <alignment horizontal="center" vertical="center" wrapText="1"/>
    </xf>
    <xf numFmtId="9" fontId="4" fillId="3" borderId="16" xfId="0" applyNumberFormat="1" applyFont="1" applyFill="1" applyBorder="1" applyAlignment="1" applyProtection="1">
      <alignment horizontal="right" vertical="center" wrapText="1"/>
    </xf>
    <xf numFmtId="9" fontId="4" fillId="3" borderId="16" xfId="2" applyFont="1" applyFill="1" applyBorder="1" applyAlignment="1" applyProtection="1">
      <alignment horizontal="center" vertical="center" wrapText="1"/>
      <protection locked="0"/>
    </xf>
    <xf numFmtId="9" fontId="4" fillId="3" borderId="17" xfId="2" applyFont="1" applyFill="1" applyBorder="1" applyAlignment="1" applyProtection="1">
      <alignment horizontal="center" vertical="center" wrapText="1"/>
      <protection locked="0"/>
    </xf>
    <xf numFmtId="9" fontId="4" fillId="3" borderId="19" xfId="0" applyNumberFormat="1" applyFont="1" applyFill="1" applyBorder="1" applyAlignment="1" applyProtection="1">
      <alignment horizontal="right" vertical="center" wrapText="1"/>
    </xf>
    <xf numFmtId="0" fontId="2" fillId="0" borderId="3" xfId="0" applyFont="1" applyBorder="1" applyAlignment="1" applyProtection="1">
      <alignment horizontal="left" vertical="top" wrapText="1"/>
    </xf>
    <xf numFmtId="0" fontId="3" fillId="0" borderId="3" xfId="0" applyFont="1" applyBorder="1" applyAlignment="1" applyProtection="1">
      <alignment horizontal="center" vertical="center" wrapText="1"/>
    </xf>
    <xf numFmtId="9" fontId="2" fillId="0" borderId="3" xfId="0" applyNumberFormat="1" applyFont="1" applyBorder="1" applyAlignment="1" applyProtection="1">
      <alignment horizontal="center" vertical="center" wrapText="1"/>
    </xf>
    <xf numFmtId="0" fontId="3" fillId="0" borderId="23"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3" xfId="0" applyFont="1" applyBorder="1" applyAlignment="1" applyProtection="1">
      <alignment horizontal="left"/>
    </xf>
    <xf numFmtId="0" fontId="2" fillId="0" borderId="3" xfId="0" applyFont="1" applyBorder="1" applyAlignment="1" applyProtection="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left" vertical="center" wrapText="1"/>
    </xf>
    <xf numFmtId="0" fontId="4" fillId="2" borderId="5" xfId="0" applyFont="1" applyFill="1" applyBorder="1" applyAlignment="1" applyProtection="1">
      <alignment horizontal="center"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2" fillId="4" borderId="20"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3" fillId="0" borderId="28" xfId="0" applyFont="1" applyBorder="1" applyAlignment="1" applyProtection="1">
      <alignment horizontal="left" vertical="center" wrapText="1"/>
    </xf>
    <xf numFmtId="0" fontId="3" fillId="0" borderId="29" xfId="0" applyFont="1" applyBorder="1" applyAlignment="1" applyProtection="1">
      <alignment horizontal="left" vertical="center" wrapText="1"/>
    </xf>
    <xf numFmtId="0" fontId="3" fillId="0" borderId="30" xfId="0" applyFont="1" applyBorder="1" applyAlignment="1" applyProtection="1">
      <alignment horizontal="left" vertical="center" wrapText="1"/>
    </xf>
    <xf numFmtId="0" fontId="4" fillId="5" borderId="3" xfId="0" applyFont="1" applyFill="1" applyBorder="1" applyAlignment="1" applyProtection="1">
      <alignment horizontal="left" vertical="center" wrapText="1"/>
    </xf>
    <xf numFmtId="0" fontId="4" fillId="5" borderId="5" xfId="0" applyFont="1" applyFill="1" applyBorder="1" applyAlignment="1" applyProtection="1">
      <alignment vertical="center" wrapText="1"/>
    </xf>
    <xf numFmtId="9" fontId="4" fillId="5" borderId="3" xfId="0" applyNumberFormat="1" applyFont="1" applyFill="1" applyBorder="1" applyAlignment="1" applyProtection="1">
      <alignment horizontal="center" vertical="center" textRotation="90" wrapText="1"/>
    </xf>
    <xf numFmtId="165" fontId="8" fillId="5" borderId="3" xfId="1" applyNumberFormat="1"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10" xfId="0" applyFont="1" applyFill="1" applyBorder="1" applyAlignment="1" applyProtection="1">
      <alignment horizontal="right" vertical="center" wrapText="1"/>
    </xf>
    <xf numFmtId="0" fontId="4" fillId="5" borderId="6" xfId="0" applyFont="1" applyFill="1" applyBorder="1" applyAlignment="1" applyProtection="1">
      <alignment horizontal="right" vertical="center" wrapText="1"/>
    </xf>
    <xf numFmtId="0" fontId="4" fillId="5" borderId="7" xfId="0" applyFont="1" applyFill="1" applyBorder="1" applyAlignment="1" applyProtection="1">
      <alignment horizontal="right" vertical="center" wrapText="1"/>
    </xf>
    <xf numFmtId="0" fontId="4" fillId="5" borderId="3" xfId="0" applyFont="1" applyFill="1" applyBorder="1" applyAlignment="1" applyProtection="1">
      <alignment horizontal="center" vertical="center" wrapText="1"/>
      <protection locked="0"/>
    </xf>
    <xf numFmtId="9" fontId="4" fillId="5" borderId="5" xfId="2" applyFont="1" applyFill="1" applyBorder="1" applyAlignment="1" applyProtection="1">
      <alignment horizontal="center" vertical="center" wrapText="1"/>
      <protection locked="0"/>
    </xf>
    <xf numFmtId="9" fontId="4" fillId="5" borderId="6" xfId="2" applyFont="1" applyFill="1" applyBorder="1" applyAlignment="1" applyProtection="1">
      <alignment horizontal="center" vertical="center" wrapText="1"/>
      <protection locked="0"/>
    </xf>
    <xf numFmtId="9" fontId="4" fillId="5" borderId="7" xfId="2" applyFont="1" applyFill="1" applyBorder="1" applyAlignment="1" applyProtection="1">
      <alignment horizontal="center" vertical="center" wrapText="1"/>
      <protection locked="0"/>
    </xf>
    <xf numFmtId="1" fontId="4" fillId="5" borderId="7" xfId="0" applyNumberFormat="1" applyFont="1" applyFill="1" applyBorder="1" applyAlignment="1" applyProtection="1">
      <alignment horizontal="center" vertical="center" wrapText="1"/>
    </xf>
    <xf numFmtId="0" fontId="4" fillId="5" borderId="6" xfId="0" applyFont="1" applyFill="1" applyBorder="1" applyAlignment="1" applyProtection="1">
      <alignment horizontal="right" vertical="center" wrapText="1"/>
    </xf>
    <xf numFmtId="1" fontId="4" fillId="5" borderId="3" xfId="0" applyNumberFormat="1" applyFont="1" applyFill="1" applyBorder="1" applyAlignment="1" applyProtection="1">
      <alignment horizontal="center" vertical="center" wrapText="1"/>
      <protection locked="0"/>
    </xf>
    <xf numFmtId="9" fontId="4" fillId="5" borderId="14" xfId="0" applyNumberFormat="1" applyFont="1" applyFill="1" applyBorder="1" applyAlignment="1" applyProtection="1">
      <alignment horizontal="right" vertical="center" wrapText="1"/>
    </xf>
    <xf numFmtId="9" fontId="4" fillId="5" borderId="9" xfId="0" applyNumberFormat="1" applyFont="1" applyFill="1" applyBorder="1" applyAlignment="1" applyProtection="1">
      <alignment horizontal="right" vertical="center" wrapText="1"/>
    </xf>
    <xf numFmtId="9" fontId="4" fillId="5" borderId="13" xfId="0" applyNumberFormat="1" applyFont="1" applyFill="1" applyBorder="1" applyAlignment="1" applyProtection="1">
      <alignment horizontal="right" vertical="center" wrapText="1"/>
    </xf>
    <xf numFmtId="9" fontId="4" fillId="5" borderId="13" xfId="0" applyNumberFormat="1" applyFont="1" applyFill="1" applyBorder="1" applyAlignment="1" applyProtection="1">
      <alignment horizontal="right" vertical="center" wrapText="1"/>
    </xf>
    <xf numFmtId="0" fontId="4" fillId="5" borderId="4"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1080063</xdr:colOff>
      <xdr:row>0</xdr:row>
      <xdr:rowOff>148166</xdr:rowOff>
    </xdr:from>
    <xdr:to>
      <xdr:col>17</xdr:col>
      <xdr:colOff>1891243</xdr:colOff>
      <xdr:row>0</xdr:row>
      <xdr:rowOff>634999</xdr:rowOff>
    </xdr:to>
    <xdr:pic>
      <xdr:nvPicPr>
        <xdr:cNvPr id="6" name="Imagen 5">
          <a:extLst>
            <a:ext uri="{FF2B5EF4-FFF2-40B4-BE49-F238E27FC236}">
              <a16:creationId xmlns:a16="http://schemas.microsoft.com/office/drawing/2014/main" id="{19454DBD-2239-4A73-A2E2-8D08CD0D90F7}"/>
            </a:ext>
          </a:extLst>
        </xdr:cNvPr>
        <xdr:cNvPicPr>
          <a:picLocks noChangeAspect="1"/>
        </xdr:cNvPicPr>
      </xdr:nvPicPr>
      <xdr:blipFill rotWithShape="1">
        <a:blip xmlns:r="http://schemas.openxmlformats.org/officeDocument/2006/relationships" r:embed="rId1"/>
        <a:srcRect l="27016" t="31556" r="25230" b="32406"/>
        <a:stretch/>
      </xdr:blipFill>
      <xdr:spPr>
        <a:xfrm>
          <a:off x="14997146" y="148166"/>
          <a:ext cx="811180" cy="486833"/>
        </a:xfrm>
        <a:prstGeom prst="rect">
          <a:avLst/>
        </a:prstGeom>
      </xdr:spPr>
    </xdr:pic>
    <xdr:clientData/>
  </xdr:twoCellAnchor>
  <xdr:twoCellAnchor editAs="oneCell">
    <xdr:from>
      <xdr:col>0</xdr:col>
      <xdr:colOff>231321</xdr:colOff>
      <xdr:row>0</xdr:row>
      <xdr:rowOff>149679</xdr:rowOff>
    </xdr:from>
    <xdr:to>
      <xdr:col>3</xdr:col>
      <xdr:colOff>252931</xdr:colOff>
      <xdr:row>0</xdr:row>
      <xdr:rowOff>676355</xdr:rowOff>
    </xdr:to>
    <xdr:pic>
      <xdr:nvPicPr>
        <xdr:cNvPr id="4" name="Imagen 54">
          <a:extLst>
            <a:ext uri="{FF2B5EF4-FFF2-40B4-BE49-F238E27FC236}">
              <a16:creationId xmlns:a16="http://schemas.microsoft.com/office/drawing/2014/main" id="{17654711-C735-40DB-981F-4A5E08CC83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321" y="149679"/>
          <a:ext cx="1613646" cy="526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VX92"/>
  <sheetViews>
    <sheetView showGridLines="0" tabSelected="1" zoomScale="70" zoomScaleNormal="70" zoomScaleSheetLayoutView="70" zoomScalePageLayoutView="25" workbookViewId="0">
      <selection activeCell="A4" sqref="A4:R4"/>
    </sheetView>
  </sheetViews>
  <sheetFormatPr baseColWidth="10" defaultColWidth="0" defaultRowHeight="15" zeroHeight="1" x14ac:dyDescent="0.25"/>
  <cols>
    <col min="1" max="3" width="7.85546875" style="7" customWidth="1"/>
    <col min="4" max="11" width="13.140625" style="8" customWidth="1"/>
    <col min="12" max="12" width="17.28515625" style="8" customWidth="1"/>
    <col min="13" max="14" width="13.140625" style="8" customWidth="1"/>
    <col min="15" max="15" width="23" style="9" customWidth="1"/>
    <col min="16" max="17" width="16.28515625" style="9" customWidth="1"/>
    <col min="18" max="18" width="31.85546875" style="1" customWidth="1"/>
    <col min="19" max="266" width="9.140625" style="1" hidden="1"/>
    <col min="267" max="268" width="4.85546875" style="1" hidden="1"/>
    <col min="269" max="269" width="62.42578125" style="1" hidden="1"/>
    <col min="270" max="272" width="6.42578125" style="1" hidden="1"/>
    <col min="273" max="522" width="9.140625" style="1" hidden="1"/>
    <col min="523" max="524" width="4.85546875" style="1" hidden="1"/>
    <col min="525" max="525" width="62.42578125" style="1" hidden="1"/>
    <col min="526" max="528" width="6.42578125" style="1" hidden="1"/>
    <col min="529" max="778" width="9.140625" style="1" hidden="1"/>
    <col min="779" max="780" width="4.85546875" style="1" hidden="1"/>
    <col min="781" max="781" width="62.42578125" style="1" hidden="1"/>
    <col min="782" max="784" width="6.42578125" style="1" hidden="1"/>
    <col min="785" max="1034" width="9.140625" style="1" hidden="1"/>
    <col min="1035" max="1036" width="4.85546875" style="1" hidden="1"/>
    <col min="1037" max="1037" width="62.42578125" style="1" hidden="1"/>
    <col min="1038" max="1040" width="6.42578125" style="1" hidden="1"/>
    <col min="1041" max="1290" width="9.140625" style="1" hidden="1"/>
    <col min="1291" max="1292" width="4.85546875" style="1" hidden="1"/>
    <col min="1293" max="1293" width="62.42578125" style="1" hidden="1"/>
    <col min="1294" max="1296" width="6.42578125" style="1" hidden="1"/>
    <col min="1297" max="1546" width="9.140625" style="1" hidden="1"/>
    <col min="1547" max="1548" width="4.85546875" style="1" hidden="1"/>
    <col min="1549" max="1549" width="62.42578125" style="1" hidden="1"/>
    <col min="1550" max="1552" width="6.42578125" style="1" hidden="1"/>
    <col min="1553" max="1802" width="9.140625" style="1" hidden="1"/>
    <col min="1803" max="1804" width="4.85546875" style="1" hidden="1"/>
    <col min="1805" max="1805" width="62.42578125" style="1" hidden="1"/>
    <col min="1806" max="1808" width="6.42578125" style="1" hidden="1"/>
    <col min="1809" max="2058" width="9.140625" style="1" hidden="1"/>
    <col min="2059" max="2060" width="4.85546875" style="1" hidden="1"/>
    <col min="2061" max="2061" width="62.42578125" style="1" hidden="1"/>
    <col min="2062" max="2064" width="6.42578125" style="1" hidden="1"/>
    <col min="2065" max="2314" width="9.140625" style="1" hidden="1"/>
    <col min="2315" max="2316" width="4.85546875" style="1" hidden="1"/>
    <col min="2317" max="2317" width="62.42578125" style="1" hidden="1"/>
    <col min="2318" max="2320" width="6.42578125" style="1" hidden="1"/>
    <col min="2321" max="2570" width="9.140625" style="1" hidden="1"/>
    <col min="2571" max="2572" width="4.85546875" style="1" hidden="1"/>
    <col min="2573" max="2573" width="62.42578125" style="1" hidden="1"/>
    <col min="2574" max="2576" width="6.42578125" style="1" hidden="1"/>
    <col min="2577" max="2826" width="9.140625" style="1" hidden="1"/>
    <col min="2827" max="2828" width="4.85546875" style="1" hidden="1"/>
    <col min="2829" max="2829" width="62.42578125" style="1" hidden="1"/>
    <col min="2830" max="2832" width="6.42578125" style="1" hidden="1"/>
    <col min="2833" max="3082" width="9.140625" style="1" hidden="1"/>
    <col min="3083" max="3084" width="4.85546875" style="1" hidden="1"/>
    <col min="3085" max="3085" width="62.42578125" style="1" hidden="1"/>
    <col min="3086" max="3088" width="6.42578125" style="1" hidden="1"/>
    <col min="3089" max="3338" width="9.140625" style="1" hidden="1"/>
    <col min="3339" max="3340" width="4.85546875" style="1" hidden="1"/>
    <col min="3341" max="3341" width="62.42578125" style="1" hidden="1"/>
    <col min="3342" max="3344" width="6.42578125" style="1" hidden="1"/>
    <col min="3345" max="3594" width="9.140625" style="1" hidden="1"/>
    <col min="3595" max="3596" width="4.85546875" style="1" hidden="1"/>
    <col min="3597" max="3597" width="62.42578125" style="1" hidden="1"/>
    <col min="3598" max="3600" width="6.42578125" style="1" hidden="1"/>
    <col min="3601" max="3850" width="9.140625" style="1" hidden="1"/>
    <col min="3851" max="3852" width="4.85546875" style="1" hidden="1"/>
    <col min="3853" max="3853" width="62.42578125" style="1" hidden="1"/>
    <col min="3854" max="3856" width="6.42578125" style="1" hidden="1"/>
    <col min="3857" max="4106" width="9.140625" style="1" hidden="1"/>
    <col min="4107" max="4108" width="4.85546875" style="1" hidden="1"/>
    <col min="4109" max="4109" width="62.42578125" style="1" hidden="1"/>
    <col min="4110" max="4112" width="6.42578125" style="1" hidden="1"/>
    <col min="4113" max="4362" width="9.140625" style="1" hidden="1"/>
    <col min="4363" max="4364" width="4.85546875" style="1" hidden="1"/>
    <col min="4365" max="4365" width="62.42578125" style="1" hidden="1"/>
    <col min="4366" max="4368" width="6.42578125" style="1" hidden="1"/>
    <col min="4369" max="4618" width="9.140625" style="1" hidden="1"/>
    <col min="4619" max="4620" width="4.85546875" style="1" hidden="1"/>
    <col min="4621" max="4621" width="62.42578125" style="1" hidden="1"/>
    <col min="4622" max="4624" width="6.42578125" style="1" hidden="1"/>
    <col min="4625" max="4874" width="9.140625" style="1" hidden="1"/>
    <col min="4875" max="4876" width="4.85546875" style="1" hidden="1"/>
    <col min="4877" max="4877" width="62.42578125" style="1" hidden="1"/>
    <col min="4878" max="4880" width="6.42578125" style="1" hidden="1"/>
    <col min="4881" max="5130" width="9.140625" style="1" hidden="1"/>
    <col min="5131" max="5132" width="4.85546875" style="1" hidden="1"/>
    <col min="5133" max="5133" width="62.42578125" style="1" hidden="1"/>
    <col min="5134" max="5136" width="6.42578125" style="1" hidden="1"/>
    <col min="5137" max="5386" width="9.140625" style="1" hidden="1"/>
    <col min="5387" max="5388" width="4.85546875" style="1" hidden="1"/>
    <col min="5389" max="5389" width="62.42578125" style="1" hidden="1"/>
    <col min="5390" max="5392" width="6.42578125" style="1" hidden="1"/>
    <col min="5393" max="5642" width="9.140625" style="1" hidden="1"/>
    <col min="5643" max="5644" width="4.85546875" style="1" hidden="1"/>
    <col min="5645" max="5645" width="62.42578125" style="1" hidden="1"/>
    <col min="5646" max="5648" width="6.42578125" style="1" hidden="1"/>
    <col min="5649" max="5898" width="9.140625" style="1" hidden="1"/>
    <col min="5899" max="5900" width="4.85546875" style="1" hidden="1"/>
    <col min="5901" max="5901" width="62.42578125" style="1" hidden="1"/>
    <col min="5902" max="5904" width="6.42578125" style="1" hidden="1"/>
    <col min="5905" max="6154" width="9.140625" style="1" hidden="1"/>
    <col min="6155" max="6156" width="4.85546875" style="1" hidden="1"/>
    <col min="6157" max="6157" width="62.42578125" style="1" hidden="1"/>
    <col min="6158" max="6160" width="6.42578125" style="1" hidden="1"/>
    <col min="6161" max="6410" width="9.140625" style="1" hidden="1"/>
    <col min="6411" max="6412" width="4.85546875" style="1" hidden="1"/>
    <col min="6413" max="6413" width="62.42578125" style="1" hidden="1"/>
    <col min="6414" max="6416" width="6.42578125" style="1" hidden="1"/>
    <col min="6417" max="6666" width="9.140625" style="1" hidden="1"/>
    <col min="6667" max="6668" width="4.85546875" style="1" hidden="1"/>
    <col min="6669" max="6669" width="62.42578125" style="1" hidden="1"/>
    <col min="6670" max="6672" width="6.42578125" style="1" hidden="1"/>
    <col min="6673" max="6922" width="9.140625" style="1" hidden="1"/>
    <col min="6923" max="6924" width="4.85546875" style="1" hidden="1"/>
    <col min="6925" max="6925" width="62.42578125" style="1" hidden="1"/>
    <col min="6926" max="6928" width="6.42578125" style="1" hidden="1"/>
    <col min="6929" max="7178" width="9.140625" style="1" hidden="1"/>
    <col min="7179" max="7180" width="4.85546875" style="1" hidden="1"/>
    <col min="7181" max="7181" width="62.42578125" style="1" hidden="1"/>
    <col min="7182" max="7184" width="6.42578125" style="1" hidden="1"/>
    <col min="7185" max="7434" width="9.140625" style="1" hidden="1"/>
    <col min="7435" max="7436" width="4.85546875" style="1" hidden="1"/>
    <col min="7437" max="7437" width="62.42578125" style="1" hidden="1"/>
    <col min="7438" max="7440" width="6.42578125" style="1" hidden="1"/>
    <col min="7441" max="7690" width="9.140625" style="1" hidden="1"/>
    <col min="7691" max="7692" width="4.85546875" style="1" hidden="1"/>
    <col min="7693" max="7693" width="62.42578125" style="1" hidden="1"/>
    <col min="7694" max="7696" width="6.42578125" style="1" hidden="1"/>
    <col min="7697" max="7946" width="9.140625" style="1" hidden="1"/>
    <col min="7947" max="7948" width="4.85546875" style="1" hidden="1"/>
    <col min="7949" max="7949" width="62.42578125" style="1" hidden="1"/>
    <col min="7950" max="7952" width="6.42578125" style="1" hidden="1"/>
    <col min="7953" max="8202" width="9.140625" style="1" hidden="1"/>
    <col min="8203" max="8204" width="4.85546875" style="1" hidden="1"/>
    <col min="8205" max="8205" width="62.42578125" style="1" hidden="1"/>
    <col min="8206" max="8208" width="6.42578125" style="1" hidden="1"/>
    <col min="8209" max="8458" width="9.140625" style="1" hidden="1"/>
    <col min="8459" max="8460" width="4.85546875" style="1" hidden="1"/>
    <col min="8461" max="8461" width="62.42578125" style="1" hidden="1"/>
    <col min="8462" max="8464" width="6.42578125" style="1" hidden="1"/>
    <col min="8465" max="8714" width="9.140625" style="1" hidden="1"/>
    <col min="8715" max="8716" width="4.85546875" style="1" hidden="1"/>
    <col min="8717" max="8717" width="62.42578125" style="1" hidden="1"/>
    <col min="8718" max="8720" width="6.42578125" style="1" hidden="1"/>
    <col min="8721" max="8970" width="9.140625" style="1" hidden="1"/>
    <col min="8971" max="8972" width="4.85546875" style="1" hidden="1"/>
    <col min="8973" max="8973" width="62.42578125" style="1" hidden="1"/>
    <col min="8974" max="8976" width="6.42578125" style="1" hidden="1"/>
    <col min="8977" max="9226" width="9.140625" style="1" hidden="1"/>
    <col min="9227" max="9228" width="4.85546875" style="1" hidden="1"/>
    <col min="9229" max="9229" width="62.42578125" style="1" hidden="1"/>
    <col min="9230" max="9232" width="6.42578125" style="1" hidden="1"/>
    <col min="9233" max="9482" width="9.140625" style="1" hidden="1"/>
    <col min="9483" max="9484" width="4.85546875" style="1" hidden="1"/>
    <col min="9485" max="9485" width="62.42578125" style="1" hidden="1"/>
    <col min="9486" max="9488" width="6.42578125" style="1" hidden="1"/>
    <col min="9489" max="9738" width="9.140625" style="1" hidden="1"/>
    <col min="9739" max="9740" width="4.85546875" style="1" hidden="1"/>
    <col min="9741" max="9741" width="62.42578125" style="1" hidden="1"/>
    <col min="9742" max="9744" width="6.42578125" style="1" hidden="1"/>
    <col min="9745" max="9994" width="9.140625" style="1" hidden="1"/>
    <col min="9995" max="9996" width="4.85546875" style="1" hidden="1"/>
    <col min="9997" max="9997" width="62.42578125" style="1" hidden="1"/>
    <col min="9998" max="10000" width="6.42578125" style="1" hidden="1"/>
    <col min="10001" max="10250" width="9.140625" style="1" hidden="1"/>
    <col min="10251" max="10252" width="4.85546875" style="1" hidden="1"/>
    <col min="10253" max="10253" width="62.42578125" style="1" hidden="1"/>
    <col min="10254" max="10256" width="6.42578125" style="1" hidden="1"/>
    <col min="10257" max="10506" width="9.140625" style="1" hidden="1"/>
    <col min="10507" max="10508" width="4.85546875" style="1" hidden="1"/>
    <col min="10509" max="10509" width="62.42578125" style="1" hidden="1"/>
    <col min="10510" max="10512" width="6.42578125" style="1" hidden="1"/>
    <col min="10513" max="10762" width="9.140625" style="1" hidden="1"/>
    <col min="10763" max="10764" width="4.85546875" style="1" hidden="1"/>
    <col min="10765" max="10765" width="62.42578125" style="1" hidden="1"/>
    <col min="10766" max="10768" width="6.42578125" style="1" hidden="1"/>
    <col min="10769" max="11018" width="9.140625" style="1" hidden="1"/>
    <col min="11019" max="11020" width="4.85546875" style="1" hidden="1"/>
    <col min="11021" max="11021" width="62.42578125" style="1" hidden="1"/>
    <col min="11022" max="11024" width="6.42578125" style="1" hidden="1"/>
    <col min="11025" max="11274" width="9.140625" style="1" hidden="1"/>
    <col min="11275" max="11276" width="4.85546875" style="1" hidden="1"/>
    <col min="11277" max="11277" width="62.42578125" style="1" hidden="1"/>
    <col min="11278" max="11280" width="6.42578125" style="1" hidden="1"/>
    <col min="11281" max="11530" width="9.140625" style="1" hidden="1"/>
    <col min="11531" max="11532" width="4.85546875" style="1" hidden="1"/>
    <col min="11533" max="11533" width="62.42578125" style="1" hidden="1"/>
    <col min="11534" max="11536" width="6.42578125" style="1" hidden="1"/>
    <col min="11537" max="11786" width="9.140625" style="1" hidden="1"/>
    <col min="11787" max="11788" width="4.85546875" style="1" hidden="1"/>
    <col min="11789" max="11789" width="62.42578125" style="1" hidden="1"/>
    <col min="11790" max="11792" width="6.42578125" style="1" hidden="1"/>
    <col min="11793" max="12042" width="9.140625" style="1" hidden="1"/>
    <col min="12043" max="12044" width="4.85546875" style="1" hidden="1"/>
    <col min="12045" max="12045" width="62.42578125" style="1" hidden="1"/>
    <col min="12046" max="12048" width="6.42578125" style="1" hidden="1"/>
    <col min="12049" max="12298" width="9.140625" style="1" hidden="1"/>
    <col min="12299" max="12300" width="4.85546875" style="1" hidden="1"/>
    <col min="12301" max="12301" width="62.42578125" style="1" hidden="1"/>
    <col min="12302" max="12304" width="6.42578125" style="1" hidden="1"/>
    <col min="12305" max="12554" width="9.140625" style="1" hidden="1"/>
    <col min="12555" max="12556" width="4.85546875" style="1" hidden="1"/>
    <col min="12557" max="12557" width="62.42578125" style="1" hidden="1"/>
    <col min="12558" max="12560" width="6.42578125" style="1" hidden="1"/>
    <col min="12561" max="12810" width="9.140625" style="1" hidden="1"/>
    <col min="12811" max="12812" width="4.85546875" style="1" hidden="1"/>
    <col min="12813" max="12813" width="62.42578125" style="1" hidden="1"/>
    <col min="12814" max="12816" width="6.42578125" style="1" hidden="1"/>
    <col min="12817" max="13066" width="9.140625" style="1" hidden="1"/>
    <col min="13067" max="13068" width="4.85546875" style="1" hidden="1"/>
    <col min="13069" max="13069" width="62.42578125" style="1" hidden="1"/>
    <col min="13070" max="13072" width="6.42578125" style="1" hidden="1"/>
    <col min="13073" max="13322" width="9.140625" style="1" hidden="1"/>
    <col min="13323" max="13324" width="4.85546875" style="1" hidden="1"/>
    <col min="13325" max="13325" width="62.42578125" style="1" hidden="1"/>
    <col min="13326" max="13328" width="6.42578125" style="1" hidden="1"/>
    <col min="13329" max="13578" width="9.140625" style="1" hidden="1"/>
    <col min="13579" max="13580" width="4.85546875" style="1" hidden="1"/>
    <col min="13581" max="13581" width="62.42578125" style="1" hidden="1"/>
    <col min="13582" max="13584" width="6.42578125" style="1" hidden="1"/>
    <col min="13585" max="13834" width="9.140625" style="1" hidden="1"/>
    <col min="13835" max="13836" width="4.85546875" style="1" hidden="1"/>
    <col min="13837" max="13837" width="62.42578125" style="1" hidden="1"/>
    <col min="13838" max="13840" width="6.42578125" style="1" hidden="1"/>
    <col min="13841" max="14090" width="9.140625" style="1" hidden="1"/>
    <col min="14091" max="14092" width="4.85546875" style="1" hidden="1"/>
    <col min="14093" max="14093" width="62.42578125" style="1" hidden="1"/>
    <col min="14094" max="14096" width="6.42578125" style="1" hidden="1"/>
    <col min="14097" max="14346" width="9.140625" style="1" hidden="1"/>
    <col min="14347" max="14348" width="4.85546875" style="1" hidden="1"/>
    <col min="14349" max="14349" width="62.42578125" style="1" hidden="1"/>
    <col min="14350" max="14352" width="6.42578125" style="1" hidden="1"/>
    <col min="14353" max="14602" width="9.140625" style="1" hidden="1"/>
    <col min="14603" max="14604" width="4.85546875" style="1" hidden="1"/>
    <col min="14605" max="14605" width="62.42578125" style="1" hidden="1"/>
    <col min="14606" max="14608" width="6.42578125" style="1" hidden="1"/>
    <col min="14609" max="14858" width="9.140625" style="1" hidden="1"/>
    <col min="14859" max="14860" width="4.85546875" style="1" hidden="1"/>
    <col min="14861" max="14861" width="62.42578125" style="1" hidden="1"/>
    <col min="14862" max="14864" width="6.42578125" style="1" hidden="1"/>
    <col min="14865" max="15114" width="9.140625" style="1" hidden="1"/>
    <col min="15115" max="15116" width="4.85546875" style="1" hidden="1"/>
    <col min="15117" max="15117" width="62.42578125" style="1" hidden="1"/>
    <col min="15118" max="15120" width="6.42578125" style="1" hidden="1"/>
    <col min="15121" max="15370" width="9.140625" style="1" hidden="1"/>
    <col min="15371" max="15372" width="4.85546875" style="1" hidden="1"/>
    <col min="15373" max="15373" width="62.42578125" style="1" hidden="1"/>
    <col min="15374" max="15376" width="6.42578125" style="1" hidden="1"/>
    <col min="15377" max="15626" width="9.140625" style="1" hidden="1"/>
    <col min="15627" max="15628" width="4.85546875" style="1" hidden="1"/>
    <col min="15629" max="15629" width="62.42578125" style="1" hidden="1"/>
    <col min="15630" max="15632" width="6.42578125" style="1" hidden="1"/>
    <col min="15633" max="15882" width="9.140625" style="1" hidden="1"/>
    <col min="15883" max="15884" width="4.85546875" style="1" hidden="1"/>
    <col min="15885" max="15885" width="62.42578125" style="1" hidden="1"/>
    <col min="15886" max="15888" width="6.42578125" style="1" hidden="1"/>
    <col min="15889" max="16138" width="9.140625" style="1" hidden="1"/>
    <col min="16139" max="16140" width="4.85546875" style="1" hidden="1"/>
    <col min="16141" max="16141" width="62.42578125" style="1" hidden="1"/>
    <col min="16142" max="16144" width="6.42578125" style="1" hidden="1"/>
    <col min="16145" max="16384" width="9.140625" style="1" hidden="1"/>
  </cols>
  <sheetData>
    <row r="1" spans="1:18" ht="62.25" customHeight="1" thickBot="1" x14ac:dyDescent="0.3">
      <c r="A1" s="88"/>
      <c r="B1" s="89"/>
      <c r="C1" s="89"/>
      <c r="D1" s="89"/>
      <c r="E1" s="89"/>
      <c r="F1" s="89"/>
      <c r="G1" s="89"/>
      <c r="H1" s="89"/>
      <c r="I1" s="89"/>
      <c r="J1" s="89"/>
      <c r="K1" s="89"/>
      <c r="L1" s="89"/>
      <c r="M1" s="89"/>
      <c r="N1" s="89"/>
      <c r="O1" s="89"/>
      <c r="P1" s="89"/>
      <c r="Q1" s="89"/>
      <c r="R1" s="90"/>
    </row>
    <row r="2" spans="1:18" ht="24" customHeight="1" x14ac:dyDescent="0.25">
      <c r="A2" s="91" t="s">
        <v>96</v>
      </c>
      <c r="B2" s="92"/>
      <c r="C2" s="92"/>
      <c r="D2" s="92"/>
      <c r="E2" s="92"/>
      <c r="F2" s="92"/>
      <c r="G2" s="92"/>
      <c r="H2" s="92"/>
      <c r="I2" s="92"/>
      <c r="J2" s="92"/>
      <c r="K2" s="92"/>
      <c r="L2" s="92"/>
      <c r="M2" s="92"/>
      <c r="N2" s="92"/>
      <c r="O2" s="92"/>
      <c r="P2" s="92"/>
      <c r="Q2" s="92"/>
      <c r="R2" s="93"/>
    </row>
    <row r="3" spans="1:18" ht="24" customHeight="1" x14ac:dyDescent="0.25">
      <c r="A3" s="52" t="s">
        <v>92</v>
      </c>
      <c r="B3" s="53"/>
      <c r="C3" s="53"/>
      <c r="D3" s="53"/>
      <c r="E3" s="53"/>
      <c r="F3" s="53"/>
      <c r="G3" s="53"/>
      <c r="H3" s="53"/>
      <c r="I3" s="53"/>
      <c r="J3" s="53"/>
      <c r="K3" s="53"/>
      <c r="L3" s="53"/>
      <c r="M3" s="53"/>
      <c r="N3" s="53"/>
      <c r="O3" s="53"/>
      <c r="P3" s="53"/>
      <c r="Q3" s="53"/>
      <c r="R3" s="54"/>
    </row>
    <row r="4" spans="1:18" ht="24" customHeight="1" x14ac:dyDescent="0.25">
      <c r="A4" s="41" t="s">
        <v>12</v>
      </c>
      <c r="B4" s="42"/>
      <c r="C4" s="42"/>
      <c r="D4" s="42"/>
      <c r="E4" s="42"/>
      <c r="F4" s="42"/>
      <c r="G4" s="42"/>
      <c r="H4" s="42"/>
      <c r="I4" s="42"/>
      <c r="J4" s="42"/>
      <c r="K4" s="42"/>
      <c r="L4" s="42"/>
      <c r="M4" s="42"/>
      <c r="N4" s="42"/>
      <c r="O4" s="42"/>
      <c r="P4" s="42"/>
      <c r="Q4" s="42"/>
      <c r="R4" s="43"/>
    </row>
    <row r="5" spans="1:18" s="15" customFormat="1" ht="16.5" customHeight="1" x14ac:dyDescent="0.25">
      <c r="A5" s="44" t="s">
        <v>29</v>
      </c>
      <c r="B5" s="45"/>
      <c r="C5" s="45"/>
      <c r="D5" s="46"/>
      <c r="E5" s="46"/>
      <c r="F5" s="46" t="s">
        <v>30</v>
      </c>
      <c r="G5" s="46"/>
      <c r="H5" s="46"/>
      <c r="I5" s="46"/>
      <c r="J5" s="19"/>
      <c r="K5" s="46" t="s">
        <v>31</v>
      </c>
      <c r="L5" s="46"/>
      <c r="M5" s="13"/>
      <c r="N5" s="33" t="s">
        <v>32</v>
      </c>
      <c r="O5" s="13"/>
      <c r="P5" s="33"/>
      <c r="Q5" s="33" t="s">
        <v>33</v>
      </c>
      <c r="R5" s="33"/>
    </row>
    <row r="6" spans="1:18" s="15" customFormat="1" ht="16.5" customHeight="1" x14ac:dyDescent="0.25">
      <c r="A6" s="47" t="s">
        <v>36</v>
      </c>
      <c r="B6" s="48"/>
      <c r="C6" s="48"/>
      <c r="D6" s="51"/>
      <c r="E6" s="51"/>
      <c r="F6" s="48" t="s">
        <v>34</v>
      </c>
      <c r="G6" s="48"/>
      <c r="H6" s="48"/>
      <c r="I6" s="48"/>
      <c r="J6" s="20"/>
      <c r="K6" s="48" t="s">
        <v>35</v>
      </c>
      <c r="L6" s="48"/>
      <c r="M6" s="14"/>
      <c r="N6" s="34">
        <v>4</v>
      </c>
      <c r="O6" s="14"/>
      <c r="P6" s="34"/>
      <c r="Q6" s="34" t="s">
        <v>43</v>
      </c>
      <c r="R6" s="34"/>
    </row>
    <row r="7" spans="1:18" s="15" customFormat="1" ht="16.5" customHeight="1" x14ac:dyDescent="0.25">
      <c r="A7" s="20"/>
      <c r="B7" s="20"/>
      <c r="C7" s="20"/>
      <c r="D7" s="24"/>
      <c r="E7" s="24"/>
      <c r="F7" s="20"/>
      <c r="G7" s="20"/>
      <c r="H7" s="20"/>
      <c r="I7" s="20"/>
      <c r="J7" s="20"/>
      <c r="K7" s="12"/>
      <c r="L7" s="20"/>
      <c r="M7" s="14"/>
      <c r="N7" s="14"/>
      <c r="O7" s="14"/>
      <c r="P7" s="14"/>
      <c r="Q7" s="14"/>
    </row>
    <row r="8" spans="1:18" ht="22.5" customHeight="1" x14ac:dyDescent="0.25">
      <c r="A8" s="94" t="s">
        <v>52</v>
      </c>
      <c r="B8" s="94"/>
      <c r="C8" s="94"/>
      <c r="D8" s="94"/>
      <c r="E8" s="81"/>
      <c r="F8" s="49"/>
      <c r="G8" s="49"/>
      <c r="H8" s="49"/>
      <c r="I8" s="49"/>
      <c r="J8" s="49"/>
      <c r="K8" s="49"/>
      <c r="L8" s="49"/>
      <c r="M8" s="49"/>
      <c r="N8" s="50"/>
      <c r="O8" s="95" t="s">
        <v>0</v>
      </c>
      <c r="P8" s="49"/>
      <c r="Q8" s="50"/>
    </row>
    <row r="9" spans="1:18" ht="43.5" customHeight="1" x14ac:dyDescent="0.25">
      <c r="A9" s="94" t="s">
        <v>9</v>
      </c>
      <c r="B9" s="94"/>
      <c r="C9" s="94"/>
      <c r="D9" s="94"/>
      <c r="E9" s="81"/>
      <c r="F9" s="49"/>
      <c r="G9" s="49"/>
      <c r="H9" s="49"/>
      <c r="I9" s="49"/>
      <c r="J9" s="49"/>
      <c r="K9" s="49"/>
      <c r="L9" s="49"/>
      <c r="M9" s="49"/>
      <c r="N9" s="50"/>
      <c r="O9" s="95" t="s">
        <v>10</v>
      </c>
      <c r="P9" s="49"/>
      <c r="Q9" s="50"/>
    </row>
    <row r="10" spans="1:18" ht="21" customHeight="1" x14ac:dyDescent="0.25">
      <c r="A10" s="29"/>
      <c r="B10" s="29"/>
      <c r="C10" s="29"/>
      <c r="D10" s="30"/>
      <c r="E10" s="30"/>
      <c r="F10" s="29"/>
      <c r="G10" s="29"/>
      <c r="H10" s="29"/>
      <c r="I10" s="29"/>
      <c r="J10" s="29"/>
      <c r="K10" s="12"/>
      <c r="L10" s="29"/>
      <c r="M10" s="14"/>
      <c r="N10" s="14"/>
      <c r="O10" s="14"/>
      <c r="P10" s="14"/>
      <c r="Q10" s="14"/>
      <c r="R10" s="15"/>
    </row>
    <row r="11" spans="1:18" ht="27" customHeight="1" x14ac:dyDescent="0.25">
      <c r="A11" s="96" t="s">
        <v>5</v>
      </c>
      <c r="B11" s="96"/>
      <c r="C11" s="97" t="s">
        <v>4</v>
      </c>
      <c r="D11" s="98" t="s">
        <v>44</v>
      </c>
      <c r="E11" s="99"/>
      <c r="F11" s="99"/>
      <c r="G11" s="99"/>
      <c r="H11" s="99"/>
      <c r="I11" s="99"/>
      <c r="J11" s="99"/>
      <c r="K11" s="99"/>
      <c r="L11" s="99"/>
      <c r="M11" s="100"/>
      <c r="N11" s="101" t="s">
        <v>72</v>
      </c>
      <c r="O11" s="102" t="s">
        <v>37</v>
      </c>
      <c r="P11" s="102" t="s">
        <v>38</v>
      </c>
      <c r="Q11" s="102" t="s">
        <v>39</v>
      </c>
      <c r="R11" s="103" t="s">
        <v>51</v>
      </c>
    </row>
    <row r="12" spans="1:18" ht="32.25" customHeight="1" x14ac:dyDescent="0.25">
      <c r="A12" s="58" t="s">
        <v>6</v>
      </c>
      <c r="B12" s="60">
        <v>0.1</v>
      </c>
      <c r="C12" s="16">
        <v>1</v>
      </c>
      <c r="D12" s="41" t="s">
        <v>73</v>
      </c>
      <c r="E12" s="42"/>
      <c r="F12" s="42"/>
      <c r="G12" s="42"/>
      <c r="H12" s="42"/>
      <c r="I12" s="42"/>
      <c r="J12" s="42"/>
      <c r="K12" s="42"/>
      <c r="L12" s="42"/>
      <c r="M12" s="43"/>
      <c r="N12" s="27">
        <v>0.9</v>
      </c>
      <c r="O12" s="10"/>
      <c r="P12" s="10"/>
      <c r="Q12" s="21"/>
      <c r="R12" s="23"/>
    </row>
    <row r="13" spans="1:18" ht="32.25" customHeight="1" x14ac:dyDescent="0.25">
      <c r="A13" s="59"/>
      <c r="B13" s="61"/>
      <c r="C13" s="16">
        <v>2</v>
      </c>
      <c r="D13" s="41" t="s">
        <v>25</v>
      </c>
      <c r="E13" s="42"/>
      <c r="F13" s="42"/>
      <c r="G13" s="42"/>
      <c r="H13" s="42"/>
      <c r="I13" s="42"/>
      <c r="J13" s="42"/>
      <c r="K13" s="42"/>
      <c r="L13" s="42"/>
      <c r="M13" s="43"/>
      <c r="N13" s="27">
        <v>0.9</v>
      </c>
      <c r="O13" s="18"/>
      <c r="P13" s="18"/>
      <c r="Q13" s="22"/>
      <c r="R13" s="23"/>
    </row>
    <row r="14" spans="1:18" ht="32.25" customHeight="1" x14ac:dyDescent="0.25">
      <c r="A14" s="59"/>
      <c r="B14" s="61"/>
      <c r="C14" s="16">
        <v>3</v>
      </c>
      <c r="D14" s="41" t="s">
        <v>89</v>
      </c>
      <c r="E14" s="42"/>
      <c r="F14" s="42"/>
      <c r="G14" s="42"/>
      <c r="H14" s="42"/>
      <c r="I14" s="42"/>
      <c r="J14" s="42"/>
      <c r="K14" s="42"/>
      <c r="L14" s="42"/>
      <c r="M14" s="43"/>
      <c r="N14" s="27">
        <v>1.2</v>
      </c>
      <c r="O14" s="18"/>
      <c r="P14" s="18"/>
      <c r="Q14" s="22"/>
      <c r="R14" s="23"/>
    </row>
    <row r="15" spans="1:18" ht="24.75" customHeight="1" x14ac:dyDescent="0.25">
      <c r="A15" s="104" t="s">
        <v>11</v>
      </c>
      <c r="B15" s="105"/>
      <c r="C15" s="105"/>
      <c r="D15" s="105"/>
      <c r="E15" s="105"/>
      <c r="F15" s="105"/>
      <c r="G15" s="105"/>
      <c r="H15" s="105"/>
      <c r="I15" s="105"/>
      <c r="J15" s="105"/>
      <c r="K15" s="105"/>
      <c r="L15" s="105"/>
      <c r="M15" s="106"/>
      <c r="N15" s="101">
        <f>+SUM(N12:N14)</f>
        <v>3</v>
      </c>
      <c r="O15" s="107">
        <f>+($N$12*O12)+($N$13*O13)+($N$14*O14)</f>
        <v>0</v>
      </c>
      <c r="P15" s="107">
        <f t="shared" ref="P15:Q15" si="0">+($N$12*P12)+($N$13*P13)+($N$14*P14)</f>
        <v>0</v>
      </c>
      <c r="Q15" s="107">
        <f t="shared" si="0"/>
        <v>0</v>
      </c>
      <c r="R15" s="23"/>
    </row>
    <row r="16" spans="1:18" ht="24" customHeight="1" x14ac:dyDescent="0.25">
      <c r="A16" s="104" t="s">
        <v>45</v>
      </c>
      <c r="B16" s="105"/>
      <c r="C16" s="105"/>
      <c r="D16" s="105"/>
      <c r="E16" s="105"/>
      <c r="F16" s="105"/>
      <c r="G16" s="105"/>
      <c r="H16" s="105"/>
      <c r="I16" s="105"/>
      <c r="J16" s="105"/>
      <c r="K16" s="105"/>
      <c r="L16" s="105"/>
      <c r="M16" s="106"/>
      <c r="N16" s="108">
        <f>(O15/(3-Q15))*(B12)</f>
        <v>0</v>
      </c>
      <c r="O16" s="109"/>
      <c r="P16" s="109"/>
      <c r="Q16" s="110"/>
      <c r="R16" s="23"/>
    </row>
    <row r="17" spans="1:18" ht="45.75" customHeight="1" x14ac:dyDescent="0.25">
      <c r="A17" s="58" t="s">
        <v>1</v>
      </c>
      <c r="B17" s="60">
        <v>0.2</v>
      </c>
      <c r="C17" s="16">
        <v>5</v>
      </c>
      <c r="D17" s="41" t="s">
        <v>88</v>
      </c>
      <c r="E17" s="42"/>
      <c r="F17" s="42"/>
      <c r="G17" s="42"/>
      <c r="H17" s="42"/>
      <c r="I17" s="42"/>
      <c r="J17" s="42"/>
      <c r="K17" s="42"/>
      <c r="L17" s="42"/>
      <c r="M17" s="43"/>
      <c r="N17" s="32">
        <f>14.5/13</f>
        <v>1.1153846153846154</v>
      </c>
      <c r="O17" s="10"/>
      <c r="P17" s="10"/>
      <c r="Q17" s="21"/>
      <c r="R17" s="23"/>
    </row>
    <row r="18" spans="1:18" ht="32.25" customHeight="1" x14ac:dyDescent="0.25">
      <c r="A18" s="59"/>
      <c r="B18" s="61"/>
      <c r="C18" s="16">
        <v>6</v>
      </c>
      <c r="D18" s="41" t="s">
        <v>53</v>
      </c>
      <c r="E18" s="42"/>
      <c r="F18" s="42"/>
      <c r="G18" s="42"/>
      <c r="H18" s="42"/>
      <c r="I18" s="42"/>
      <c r="J18" s="42"/>
      <c r="K18" s="42"/>
      <c r="L18" s="42"/>
      <c r="M18" s="43"/>
      <c r="N18" s="32">
        <f>14.5/13</f>
        <v>1.1153846153846154</v>
      </c>
      <c r="O18" s="28"/>
      <c r="P18" s="10"/>
      <c r="Q18" s="21"/>
      <c r="R18" s="23"/>
    </row>
    <row r="19" spans="1:18" ht="32.25" customHeight="1" x14ac:dyDescent="0.25">
      <c r="A19" s="59"/>
      <c r="B19" s="61"/>
      <c r="C19" s="16">
        <v>7</v>
      </c>
      <c r="D19" s="41" t="s">
        <v>54</v>
      </c>
      <c r="E19" s="42"/>
      <c r="F19" s="42"/>
      <c r="G19" s="42"/>
      <c r="H19" s="42"/>
      <c r="I19" s="42"/>
      <c r="J19" s="42"/>
      <c r="K19" s="42"/>
      <c r="L19" s="42"/>
      <c r="M19" s="43"/>
      <c r="N19" s="32">
        <v>0.75</v>
      </c>
      <c r="O19" s="28"/>
      <c r="P19" s="10"/>
      <c r="Q19" s="21"/>
      <c r="R19" s="23"/>
    </row>
    <row r="20" spans="1:18" ht="51.75" customHeight="1" x14ac:dyDescent="0.25">
      <c r="A20" s="59"/>
      <c r="B20" s="61"/>
      <c r="C20" s="16">
        <v>8</v>
      </c>
      <c r="D20" s="41" t="s">
        <v>83</v>
      </c>
      <c r="E20" s="42"/>
      <c r="F20" s="42"/>
      <c r="G20" s="42"/>
      <c r="H20" s="42"/>
      <c r="I20" s="42"/>
      <c r="J20" s="42"/>
      <c r="K20" s="42"/>
      <c r="L20" s="42"/>
      <c r="M20" s="43"/>
      <c r="N20" s="32">
        <f t="shared" ref="N20:N21" si="1">14.5/13</f>
        <v>1.1153846153846154</v>
      </c>
      <c r="O20" s="28"/>
      <c r="P20" s="10"/>
      <c r="Q20" s="21"/>
      <c r="R20" s="23"/>
    </row>
    <row r="21" spans="1:18" ht="32.25" customHeight="1" x14ac:dyDescent="0.25">
      <c r="A21" s="59"/>
      <c r="B21" s="61"/>
      <c r="C21" s="16">
        <v>9</v>
      </c>
      <c r="D21" s="41" t="s">
        <v>81</v>
      </c>
      <c r="E21" s="42"/>
      <c r="F21" s="42"/>
      <c r="G21" s="42"/>
      <c r="H21" s="42"/>
      <c r="I21" s="42"/>
      <c r="J21" s="42"/>
      <c r="K21" s="42"/>
      <c r="L21" s="42"/>
      <c r="M21" s="43"/>
      <c r="N21" s="32">
        <f t="shared" si="1"/>
        <v>1.1153846153846154</v>
      </c>
      <c r="O21" s="28"/>
      <c r="P21" s="10"/>
      <c r="Q21" s="21"/>
      <c r="R21" s="23"/>
    </row>
    <row r="22" spans="1:18" ht="32.25" customHeight="1" x14ac:dyDescent="0.25">
      <c r="A22" s="59"/>
      <c r="B22" s="62"/>
      <c r="C22" s="16">
        <v>10</v>
      </c>
      <c r="D22" s="41" t="s">
        <v>82</v>
      </c>
      <c r="E22" s="42"/>
      <c r="F22" s="42"/>
      <c r="G22" s="42"/>
      <c r="H22" s="42"/>
      <c r="I22" s="42"/>
      <c r="J22" s="42"/>
      <c r="K22" s="42"/>
      <c r="L22" s="42"/>
      <c r="M22" s="43"/>
      <c r="N22" s="32">
        <v>0.75</v>
      </c>
      <c r="O22" s="28"/>
      <c r="P22" s="18"/>
      <c r="Q22" s="22"/>
      <c r="R22" s="23"/>
    </row>
    <row r="23" spans="1:18" ht="32.25" customHeight="1" x14ac:dyDescent="0.25">
      <c r="A23" s="59"/>
      <c r="B23" s="62"/>
      <c r="C23" s="16">
        <v>11</v>
      </c>
      <c r="D23" s="41" t="s">
        <v>74</v>
      </c>
      <c r="E23" s="42"/>
      <c r="F23" s="42"/>
      <c r="G23" s="42"/>
      <c r="H23" s="42"/>
      <c r="I23" s="42"/>
      <c r="J23" s="42"/>
      <c r="K23" s="42"/>
      <c r="L23" s="42"/>
      <c r="M23" s="43"/>
      <c r="N23" s="32">
        <v>0.75</v>
      </c>
      <c r="O23" s="28"/>
      <c r="P23" s="18"/>
      <c r="Q23" s="22"/>
      <c r="R23" s="23"/>
    </row>
    <row r="24" spans="1:18" ht="32.25" customHeight="1" x14ac:dyDescent="0.25">
      <c r="A24" s="59"/>
      <c r="B24" s="62"/>
      <c r="C24" s="16">
        <v>12</v>
      </c>
      <c r="D24" s="41" t="s">
        <v>58</v>
      </c>
      <c r="E24" s="42"/>
      <c r="F24" s="42"/>
      <c r="G24" s="42"/>
      <c r="H24" s="42"/>
      <c r="I24" s="42"/>
      <c r="J24" s="42"/>
      <c r="K24" s="42"/>
      <c r="L24" s="42"/>
      <c r="M24" s="43"/>
      <c r="N24" s="32">
        <v>0.75</v>
      </c>
      <c r="O24" s="28"/>
      <c r="P24" s="18"/>
      <c r="Q24" s="22"/>
      <c r="R24" s="23"/>
    </row>
    <row r="25" spans="1:18" ht="39" customHeight="1" x14ac:dyDescent="0.25">
      <c r="A25" s="59"/>
      <c r="B25" s="62"/>
      <c r="C25" s="16">
        <v>13</v>
      </c>
      <c r="D25" s="41" t="s">
        <v>85</v>
      </c>
      <c r="E25" s="42"/>
      <c r="F25" s="42"/>
      <c r="G25" s="42"/>
      <c r="H25" s="42"/>
      <c r="I25" s="42"/>
      <c r="J25" s="42"/>
      <c r="K25" s="42"/>
      <c r="L25" s="42"/>
      <c r="M25" s="43"/>
      <c r="N25" s="32">
        <v>0.75</v>
      </c>
      <c r="O25" s="28"/>
      <c r="P25" s="18"/>
      <c r="Q25" s="22"/>
      <c r="R25" s="23"/>
    </row>
    <row r="26" spans="1:18" ht="32.25" customHeight="1" x14ac:dyDescent="0.25">
      <c r="A26" s="59"/>
      <c r="B26" s="62"/>
      <c r="C26" s="16">
        <v>14</v>
      </c>
      <c r="D26" s="41" t="s">
        <v>75</v>
      </c>
      <c r="E26" s="42"/>
      <c r="F26" s="42"/>
      <c r="G26" s="42"/>
      <c r="H26" s="42"/>
      <c r="I26" s="42"/>
      <c r="J26" s="42"/>
      <c r="K26" s="42"/>
      <c r="L26" s="42"/>
      <c r="M26" s="43"/>
      <c r="N26" s="32">
        <v>0.75</v>
      </c>
      <c r="O26" s="28"/>
      <c r="P26" s="18"/>
      <c r="Q26" s="22"/>
      <c r="R26" s="23"/>
    </row>
    <row r="27" spans="1:18" ht="32.25" customHeight="1" x14ac:dyDescent="0.25">
      <c r="A27" s="59"/>
      <c r="B27" s="62"/>
      <c r="C27" s="16">
        <v>15</v>
      </c>
      <c r="D27" s="41" t="s">
        <v>3</v>
      </c>
      <c r="E27" s="42"/>
      <c r="F27" s="42"/>
      <c r="G27" s="42"/>
      <c r="H27" s="42"/>
      <c r="I27" s="42"/>
      <c r="J27" s="42"/>
      <c r="K27" s="42"/>
      <c r="L27" s="42"/>
      <c r="M27" s="43"/>
      <c r="N27" s="32">
        <f t="shared" ref="N27:N35" si="2">14.5/13</f>
        <v>1.1153846153846154</v>
      </c>
      <c r="O27" s="28"/>
      <c r="P27" s="10"/>
      <c r="Q27" s="21"/>
      <c r="R27" s="23"/>
    </row>
    <row r="28" spans="1:18" ht="45" customHeight="1" x14ac:dyDescent="0.25">
      <c r="A28" s="59"/>
      <c r="B28" s="62"/>
      <c r="C28" s="16">
        <v>16</v>
      </c>
      <c r="D28" s="41" t="s">
        <v>93</v>
      </c>
      <c r="E28" s="42"/>
      <c r="F28" s="42"/>
      <c r="G28" s="42"/>
      <c r="H28" s="42"/>
      <c r="I28" s="42"/>
      <c r="J28" s="42"/>
      <c r="K28" s="42"/>
      <c r="L28" s="42"/>
      <c r="M28" s="43"/>
      <c r="N28" s="32">
        <f t="shared" si="2"/>
        <v>1.1153846153846154</v>
      </c>
      <c r="O28" s="28"/>
      <c r="P28" s="18"/>
      <c r="Q28" s="22"/>
      <c r="R28" s="23"/>
    </row>
    <row r="29" spans="1:18" ht="24.75" customHeight="1" x14ac:dyDescent="0.25">
      <c r="A29" s="59"/>
      <c r="B29" s="62"/>
      <c r="C29" s="16">
        <v>17</v>
      </c>
      <c r="D29" s="41" t="s">
        <v>94</v>
      </c>
      <c r="E29" s="42"/>
      <c r="F29" s="42"/>
      <c r="G29" s="42"/>
      <c r="H29" s="42"/>
      <c r="I29" s="42"/>
      <c r="J29" s="42"/>
      <c r="K29" s="42"/>
      <c r="L29" s="42"/>
      <c r="M29" s="43"/>
      <c r="N29" s="32">
        <f t="shared" si="2"/>
        <v>1.1153846153846154</v>
      </c>
      <c r="O29" s="28"/>
      <c r="P29" s="18"/>
      <c r="Q29" s="22"/>
      <c r="R29" s="23"/>
    </row>
    <row r="30" spans="1:18" ht="32.25" customHeight="1" x14ac:dyDescent="0.25">
      <c r="A30" s="59"/>
      <c r="B30" s="62"/>
      <c r="C30" s="16">
        <v>18</v>
      </c>
      <c r="D30" s="41" t="s">
        <v>57</v>
      </c>
      <c r="E30" s="42"/>
      <c r="F30" s="42"/>
      <c r="G30" s="42"/>
      <c r="H30" s="42"/>
      <c r="I30" s="42"/>
      <c r="J30" s="42"/>
      <c r="K30" s="42"/>
      <c r="L30" s="42"/>
      <c r="M30" s="43"/>
      <c r="N30" s="32">
        <f t="shared" si="2"/>
        <v>1.1153846153846154</v>
      </c>
      <c r="O30" s="28"/>
      <c r="P30" s="18"/>
      <c r="Q30" s="22"/>
      <c r="R30" s="23"/>
    </row>
    <row r="31" spans="1:18" ht="36.75" customHeight="1" x14ac:dyDescent="0.25">
      <c r="A31" s="59"/>
      <c r="B31" s="62"/>
      <c r="C31" s="16">
        <v>19</v>
      </c>
      <c r="D31" s="41" t="s">
        <v>65</v>
      </c>
      <c r="E31" s="42"/>
      <c r="F31" s="42"/>
      <c r="G31" s="42"/>
      <c r="H31" s="42"/>
      <c r="I31" s="42"/>
      <c r="J31" s="42"/>
      <c r="K31" s="42"/>
      <c r="L31" s="42"/>
      <c r="M31" s="43"/>
      <c r="N31" s="32">
        <f t="shared" si="2"/>
        <v>1.1153846153846154</v>
      </c>
      <c r="O31" s="28"/>
      <c r="P31" s="18"/>
      <c r="Q31" s="22"/>
      <c r="R31" s="23"/>
    </row>
    <row r="32" spans="1:18" ht="36.75" customHeight="1" x14ac:dyDescent="0.25">
      <c r="A32" s="59"/>
      <c r="B32" s="62"/>
      <c r="C32" s="16">
        <v>20</v>
      </c>
      <c r="D32" s="41" t="s">
        <v>68</v>
      </c>
      <c r="E32" s="42"/>
      <c r="F32" s="42"/>
      <c r="G32" s="42"/>
      <c r="H32" s="42"/>
      <c r="I32" s="42"/>
      <c r="J32" s="42"/>
      <c r="K32" s="42"/>
      <c r="L32" s="42"/>
      <c r="M32" s="43"/>
      <c r="N32" s="32">
        <f t="shared" si="2"/>
        <v>1.1153846153846154</v>
      </c>
      <c r="O32" s="28"/>
      <c r="P32" s="18"/>
      <c r="Q32" s="22"/>
      <c r="R32" s="23"/>
    </row>
    <row r="33" spans="1:18" ht="36.75" customHeight="1" x14ac:dyDescent="0.25">
      <c r="A33" s="59"/>
      <c r="B33" s="62"/>
      <c r="C33" s="16">
        <v>21</v>
      </c>
      <c r="D33" s="55" t="s">
        <v>64</v>
      </c>
      <c r="E33" s="56"/>
      <c r="F33" s="56"/>
      <c r="G33" s="56"/>
      <c r="H33" s="56"/>
      <c r="I33" s="56"/>
      <c r="J33" s="56"/>
      <c r="K33" s="56"/>
      <c r="L33" s="56"/>
      <c r="M33" s="57"/>
      <c r="N33" s="32">
        <f t="shared" si="2"/>
        <v>1.1153846153846154</v>
      </c>
      <c r="O33" s="28"/>
      <c r="P33" s="18"/>
      <c r="Q33" s="22"/>
      <c r="R33" s="23"/>
    </row>
    <row r="34" spans="1:18" ht="36.75" customHeight="1" x14ac:dyDescent="0.25">
      <c r="A34" s="59"/>
      <c r="B34" s="62"/>
      <c r="C34" s="16">
        <v>22</v>
      </c>
      <c r="D34" s="41" t="s">
        <v>69</v>
      </c>
      <c r="E34" s="42"/>
      <c r="F34" s="42"/>
      <c r="G34" s="42"/>
      <c r="H34" s="42"/>
      <c r="I34" s="42"/>
      <c r="J34" s="42"/>
      <c r="K34" s="42"/>
      <c r="L34" s="42"/>
      <c r="M34" s="43"/>
      <c r="N34" s="32">
        <f t="shared" si="2"/>
        <v>1.1153846153846154</v>
      </c>
      <c r="O34" s="28"/>
      <c r="P34" s="18"/>
      <c r="Q34" s="22"/>
      <c r="R34" s="23"/>
    </row>
    <row r="35" spans="1:18" ht="32.25" customHeight="1" x14ac:dyDescent="0.25">
      <c r="A35" s="59"/>
      <c r="B35" s="62"/>
      <c r="C35" s="16">
        <v>23</v>
      </c>
      <c r="D35" s="41" t="s">
        <v>67</v>
      </c>
      <c r="E35" s="42"/>
      <c r="F35" s="42"/>
      <c r="G35" s="42"/>
      <c r="H35" s="42"/>
      <c r="I35" s="42"/>
      <c r="J35" s="42"/>
      <c r="K35" s="42"/>
      <c r="L35" s="42"/>
      <c r="M35" s="43"/>
      <c r="N35" s="32">
        <f t="shared" si="2"/>
        <v>1.1153846153846154</v>
      </c>
      <c r="O35" s="28"/>
      <c r="P35" s="10"/>
      <c r="Q35" s="21"/>
      <c r="R35" s="23"/>
    </row>
    <row r="36" spans="1:18" ht="22.5" customHeight="1" x14ac:dyDescent="0.25">
      <c r="A36" s="104" t="s">
        <v>50</v>
      </c>
      <c r="B36" s="105"/>
      <c r="C36" s="105"/>
      <c r="D36" s="105"/>
      <c r="E36" s="105"/>
      <c r="F36" s="105"/>
      <c r="G36" s="105"/>
      <c r="H36" s="105"/>
      <c r="I36" s="105"/>
      <c r="J36" s="105"/>
      <c r="K36" s="105"/>
      <c r="L36" s="105"/>
      <c r="M36" s="106"/>
      <c r="N36" s="111">
        <f>+SUM(N17:N35)</f>
        <v>19</v>
      </c>
      <c r="O36" s="107">
        <f>+($N$17*O17)+($N$18*O18)+($N$19*O19)+($N$20*O20)+($N$21*O21)+($N$22*O22)+($N$23*O23)+($N$24*O24)+($N$26*O26)+($N$27*O27)+($N$28*O28)+($N$30*O30)+($N$31*O31)+($N$32*O32)+($N$33*O33)+($N$34*O34)+($N$35*O35)+($N$29*O29)+($N$25*O25)</f>
        <v>0</v>
      </c>
      <c r="P36" s="107">
        <f t="shared" ref="P36:Q36" si="3">+($N$17*P17)+($N$18*P18)+($N$19*P19)+($N$20*P20)+($N$21*P21)+($N$22*P22)+($N$23*P23)+($N$24*P24)+($N$26*P26)+($N$27*P27)+($N$28*P28)+($N$30*P30)+($N$31*P31)+($N$32*P32)+($N$33*P33)+($N$34*P34)+($N$35*P35)+($N$29*P29)+($N$25*P25)</f>
        <v>0</v>
      </c>
      <c r="Q36" s="107">
        <f t="shared" si="3"/>
        <v>0</v>
      </c>
      <c r="R36" s="23"/>
    </row>
    <row r="37" spans="1:18" ht="22.5" customHeight="1" x14ac:dyDescent="0.25">
      <c r="A37" s="104" t="s">
        <v>46</v>
      </c>
      <c r="B37" s="105"/>
      <c r="C37" s="105"/>
      <c r="D37" s="105"/>
      <c r="E37" s="105"/>
      <c r="F37" s="105"/>
      <c r="G37" s="105"/>
      <c r="H37" s="105"/>
      <c r="I37" s="105"/>
      <c r="J37" s="105"/>
      <c r="K37" s="105"/>
      <c r="L37" s="105"/>
      <c r="M37" s="106"/>
      <c r="N37" s="112"/>
      <c r="O37" s="108">
        <f>(O36/(19-Q36))*(B17)</f>
        <v>0</v>
      </c>
      <c r="P37" s="109"/>
      <c r="Q37" s="109"/>
      <c r="R37" s="23"/>
    </row>
    <row r="38" spans="1:18" ht="43.5" customHeight="1" x14ac:dyDescent="0.25">
      <c r="A38" s="58" t="s">
        <v>7</v>
      </c>
      <c r="B38" s="73">
        <v>0.3</v>
      </c>
      <c r="C38" s="16">
        <v>24</v>
      </c>
      <c r="D38" s="41" t="s">
        <v>76</v>
      </c>
      <c r="E38" s="42"/>
      <c r="F38" s="42"/>
      <c r="G38" s="42"/>
      <c r="H38" s="42"/>
      <c r="I38" s="42"/>
      <c r="J38" s="42"/>
      <c r="K38" s="42"/>
      <c r="L38" s="42"/>
      <c r="M38" s="43"/>
      <c r="N38" s="32">
        <v>0.53300000000000003</v>
      </c>
      <c r="O38" s="18"/>
      <c r="P38" s="18"/>
      <c r="Q38" s="22"/>
      <c r="R38" s="23"/>
    </row>
    <row r="39" spans="1:18" ht="43.5" customHeight="1" x14ac:dyDescent="0.25">
      <c r="A39" s="59"/>
      <c r="B39" s="73"/>
      <c r="C39" s="16">
        <v>25</v>
      </c>
      <c r="D39" s="41" t="s">
        <v>2</v>
      </c>
      <c r="E39" s="42"/>
      <c r="F39" s="42"/>
      <c r="G39" s="42"/>
      <c r="H39" s="42"/>
      <c r="I39" s="42"/>
      <c r="J39" s="42"/>
      <c r="K39" s="42"/>
      <c r="L39" s="42"/>
      <c r="M39" s="43"/>
      <c r="N39" s="32">
        <v>0.53300000000000003</v>
      </c>
      <c r="O39" s="18"/>
      <c r="P39" s="18"/>
      <c r="Q39" s="22"/>
      <c r="R39" s="23"/>
    </row>
    <row r="40" spans="1:18" ht="43.5" customHeight="1" x14ac:dyDescent="0.25">
      <c r="A40" s="59"/>
      <c r="B40" s="73"/>
      <c r="C40" s="16">
        <v>26</v>
      </c>
      <c r="D40" s="41" t="s">
        <v>70</v>
      </c>
      <c r="E40" s="42"/>
      <c r="F40" s="42"/>
      <c r="G40" s="42"/>
      <c r="H40" s="42"/>
      <c r="I40" s="42"/>
      <c r="J40" s="42"/>
      <c r="K40" s="42"/>
      <c r="L40" s="42"/>
      <c r="M40" s="43"/>
      <c r="N40" s="32">
        <v>1.2</v>
      </c>
      <c r="O40" s="18"/>
      <c r="P40" s="18"/>
      <c r="Q40" s="22"/>
      <c r="R40" s="23"/>
    </row>
    <row r="41" spans="1:18" ht="43.5" customHeight="1" x14ac:dyDescent="0.25">
      <c r="A41" s="59"/>
      <c r="B41" s="73"/>
      <c r="C41" s="16">
        <v>27</v>
      </c>
      <c r="D41" s="41" t="s">
        <v>55</v>
      </c>
      <c r="E41" s="42"/>
      <c r="F41" s="42"/>
      <c r="G41" s="42"/>
      <c r="H41" s="42"/>
      <c r="I41" s="42"/>
      <c r="J41" s="42"/>
      <c r="K41" s="42"/>
      <c r="L41" s="42"/>
      <c r="M41" s="43"/>
      <c r="N41" s="32">
        <v>1.2</v>
      </c>
      <c r="O41" s="18"/>
      <c r="P41" s="18"/>
      <c r="Q41" s="22"/>
      <c r="R41" s="23"/>
    </row>
    <row r="42" spans="1:18" ht="43.5" customHeight="1" x14ac:dyDescent="0.25">
      <c r="A42" s="59"/>
      <c r="B42" s="73"/>
      <c r="C42" s="16">
        <v>28</v>
      </c>
      <c r="D42" s="41" t="s">
        <v>84</v>
      </c>
      <c r="E42" s="42"/>
      <c r="F42" s="42"/>
      <c r="G42" s="42"/>
      <c r="H42" s="42"/>
      <c r="I42" s="42"/>
      <c r="J42" s="42"/>
      <c r="K42" s="42"/>
      <c r="L42" s="42"/>
      <c r="M42" s="43"/>
      <c r="N42" s="32">
        <v>0.53300000000000003</v>
      </c>
      <c r="O42" s="18"/>
      <c r="P42" s="18"/>
      <c r="Q42" s="22"/>
      <c r="R42" s="23"/>
    </row>
    <row r="43" spans="1:18" ht="43.5" customHeight="1" x14ac:dyDescent="0.25">
      <c r="A43" s="59"/>
      <c r="B43" s="73"/>
      <c r="C43" s="16">
        <v>29</v>
      </c>
      <c r="D43" s="41" t="s">
        <v>79</v>
      </c>
      <c r="E43" s="42"/>
      <c r="F43" s="42"/>
      <c r="G43" s="42"/>
      <c r="H43" s="42"/>
      <c r="I43" s="42"/>
      <c r="J43" s="42"/>
      <c r="K43" s="42"/>
      <c r="L43" s="42"/>
      <c r="M43" s="43"/>
      <c r="N43" s="32">
        <v>0.53300000000000003</v>
      </c>
      <c r="O43" s="18"/>
      <c r="P43" s="18"/>
      <c r="Q43" s="22"/>
      <c r="R43" s="23"/>
    </row>
    <row r="44" spans="1:18" ht="43.5" customHeight="1" x14ac:dyDescent="0.25">
      <c r="A44" s="59"/>
      <c r="B44" s="73"/>
      <c r="C44" s="16">
        <v>30</v>
      </c>
      <c r="D44" s="41" t="s">
        <v>77</v>
      </c>
      <c r="E44" s="42"/>
      <c r="F44" s="42"/>
      <c r="G44" s="42"/>
      <c r="H44" s="42"/>
      <c r="I44" s="42"/>
      <c r="J44" s="42"/>
      <c r="K44" s="42"/>
      <c r="L44" s="42"/>
      <c r="M44" s="43"/>
      <c r="N44" s="32">
        <v>1.2</v>
      </c>
      <c r="O44" s="18"/>
      <c r="P44" s="18"/>
      <c r="Q44" s="22"/>
      <c r="R44" s="23"/>
    </row>
    <row r="45" spans="1:18" ht="43.5" customHeight="1" x14ac:dyDescent="0.25">
      <c r="A45" s="59"/>
      <c r="B45" s="73"/>
      <c r="C45" s="16">
        <v>31</v>
      </c>
      <c r="D45" s="41" t="s">
        <v>60</v>
      </c>
      <c r="E45" s="42"/>
      <c r="F45" s="42"/>
      <c r="G45" s="42"/>
      <c r="H45" s="42"/>
      <c r="I45" s="42"/>
      <c r="J45" s="42"/>
      <c r="K45" s="42"/>
      <c r="L45" s="42"/>
      <c r="M45" s="43"/>
      <c r="N45" s="32">
        <v>1.2</v>
      </c>
      <c r="O45" s="18"/>
      <c r="P45" s="18"/>
      <c r="Q45" s="22"/>
      <c r="R45" s="23"/>
    </row>
    <row r="46" spans="1:18" ht="43.5" customHeight="1" x14ac:dyDescent="0.25">
      <c r="A46" s="59"/>
      <c r="B46" s="73"/>
      <c r="C46" s="16">
        <v>32</v>
      </c>
      <c r="D46" s="41" t="s">
        <v>59</v>
      </c>
      <c r="E46" s="42"/>
      <c r="F46" s="42"/>
      <c r="G46" s="42"/>
      <c r="H46" s="42"/>
      <c r="I46" s="42"/>
      <c r="J46" s="42"/>
      <c r="K46" s="42"/>
      <c r="L46" s="42"/>
      <c r="M46" s="43"/>
      <c r="N46" s="32">
        <v>1.2</v>
      </c>
      <c r="O46" s="18"/>
      <c r="P46" s="18"/>
      <c r="Q46" s="22"/>
      <c r="R46" s="23"/>
    </row>
    <row r="47" spans="1:18" ht="43.5" customHeight="1" x14ac:dyDescent="0.25">
      <c r="A47" s="59"/>
      <c r="B47" s="73"/>
      <c r="C47" s="16">
        <v>33</v>
      </c>
      <c r="D47" s="41" t="s">
        <v>78</v>
      </c>
      <c r="E47" s="42"/>
      <c r="F47" s="42"/>
      <c r="G47" s="42"/>
      <c r="H47" s="42"/>
      <c r="I47" s="42"/>
      <c r="J47" s="42"/>
      <c r="K47" s="42"/>
      <c r="L47" s="42"/>
      <c r="M47" s="43"/>
      <c r="N47" s="32">
        <v>1.2</v>
      </c>
      <c r="O47" s="18"/>
      <c r="P47" s="18"/>
      <c r="Q47" s="22"/>
      <c r="R47" s="23"/>
    </row>
    <row r="48" spans="1:18" ht="43.5" customHeight="1" x14ac:dyDescent="0.25">
      <c r="A48" s="59"/>
      <c r="B48" s="73"/>
      <c r="C48" s="16">
        <v>34</v>
      </c>
      <c r="D48" s="41" t="s">
        <v>61</v>
      </c>
      <c r="E48" s="42"/>
      <c r="F48" s="42"/>
      <c r="G48" s="42"/>
      <c r="H48" s="42"/>
      <c r="I48" s="42"/>
      <c r="J48" s="42"/>
      <c r="K48" s="42"/>
      <c r="L48" s="42"/>
      <c r="M48" s="43"/>
      <c r="N48" s="32">
        <v>1.2</v>
      </c>
      <c r="O48" s="18"/>
      <c r="P48" s="18"/>
      <c r="Q48" s="22"/>
      <c r="R48" s="23"/>
    </row>
    <row r="49" spans="1:18" ht="43.5" customHeight="1" x14ac:dyDescent="0.25">
      <c r="A49" s="59"/>
      <c r="B49" s="73"/>
      <c r="C49" s="16">
        <v>35</v>
      </c>
      <c r="D49" s="41" t="s">
        <v>80</v>
      </c>
      <c r="E49" s="42"/>
      <c r="F49" s="42"/>
      <c r="G49" s="42"/>
      <c r="H49" s="42"/>
      <c r="I49" s="42"/>
      <c r="J49" s="42"/>
      <c r="K49" s="42"/>
      <c r="L49" s="42"/>
      <c r="M49" s="43"/>
      <c r="N49" s="32">
        <v>1.2</v>
      </c>
      <c r="O49" s="18"/>
      <c r="P49" s="18"/>
      <c r="Q49" s="22"/>
      <c r="R49" s="23"/>
    </row>
    <row r="50" spans="1:18" ht="43.5" customHeight="1" x14ac:dyDescent="0.25">
      <c r="A50" s="59"/>
      <c r="B50" s="73"/>
      <c r="C50" s="16">
        <v>36</v>
      </c>
      <c r="D50" s="41" t="s">
        <v>62</v>
      </c>
      <c r="E50" s="42"/>
      <c r="F50" s="42"/>
      <c r="G50" s="42"/>
      <c r="H50" s="42"/>
      <c r="I50" s="42"/>
      <c r="J50" s="42"/>
      <c r="K50" s="42"/>
      <c r="L50" s="42"/>
      <c r="M50" s="43"/>
      <c r="N50" s="32">
        <v>1.2</v>
      </c>
      <c r="O50" s="18"/>
      <c r="P50" s="18"/>
      <c r="Q50" s="22"/>
      <c r="R50" s="23"/>
    </row>
    <row r="51" spans="1:18" ht="43.5" customHeight="1" x14ac:dyDescent="0.25">
      <c r="A51" s="59"/>
      <c r="B51" s="73"/>
      <c r="C51" s="16">
        <v>37</v>
      </c>
      <c r="D51" s="41" t="s">
        <v>56</v>
      </c>
      <c r="E51" s="42"/>
      <c r="F51" s="42"/>
      <c r="G51" s="42"/>
      <c r="H51" s="42"/>
      <c r="I51" s="42"/>
      <c r="J51" s="42"/>
      <c r="K51" s="42"/>
      <c r="L51" s="42"/>
      <c r="M51" s="43"/>
      <c r="N51" s="32">
        <v>1.2</v>
      </c>
      <c r="O51" s="18"/>
      <c r="P51" s="18"/>
      <c r="Q51" s="22"/>
      <c r="R51" s="23"/>
    </row>
    <row r="52" spans="1:18" ht="43.5" customHeight="1" x14ac:dyDescent="0.25">
      <c r="A52" s="59"/>
      <c r="B52" s="73"/>
      <c r="C52" s="16">
        <v>38</v>
      </c>
      <c r="D52" s="41" t="s">
        <v>63</v>
      </c>
      <c r="E52" s="42"/>
      <c r="F52" s="42"/>
      <c r="G52" s="42"/>
      <c r="H52" s="42"/>
      <c r="I52" s="42"/>
      <c r="J52" s="42"/>
      <c r="K52" s="42"/>
      <c r="L52" s="42"/>
      <c r="M52" s="43"/>
      <c r="N52" s="32">
        <v>1.2</v>
      </c>
      <c r="O52" s="18"/>
      <c r="P52" s="18"/>
      <c r="Q52" s="22"/>
      <c r="R52" s="23"/>
    </row>
    <row r="53" spans="1:18" ht="43.5" customHeight="1" x14ac:dyDescent="0.25">
      <c r="A53" s="59"/>
      <c r="B53" s="73"/>
      <c r="C53" s="16">
        <v>39</v>
      </c>
      <c r="D53" s="41" t="s">
        <v>71</v>
      </c>
      <c r="E53" s="42"/>
      <c r="F53" s="42"/>
      <c r="G53" s="42"/>
      <c r="H53" s="42"/>
      <c r="I53" s="42"/>
      <c r="J53" s="42"/>
      <c r="K53" s="42"/>
      <c r="L53" s="42"/>
      <c r="M53" s="43"/>
      <c r="N53" s="32">
        <v>1.2</v>
      </c>
      <c r="O53" s="18"/>
      <c r="P53" s="18"/>
      <c r="Q53" s="22"/>
      <c r="R53" s="23"/>
    </row>
    <row r="54" spans="1:18" ht="43.5" customHeight="1" x14ac:dyDescent="0.25">
      <c r="A54" s="59"/>
      <c r="B54" s="73"/>
      <c r="C54" s="16">
        <v>40</v>
      </c>
      <c r="D54" s="41" t="s">
        <v>87</v>
      </c>
      <c r="E54" s="42"/>
      <c r="F54" s="42"/>
      <c r="G54" s="42"/>
      <c r="H54" s="42"/>
      <c r="I54" s="42"/>
      <c r="J54" s="42"/>
      <c r="K54" s="42"/>
      <c r="L54" s="42"/>
      <c r="M54" s="43"/>
      <c r="N54" s="32">
        <v>0.53300000000000003</v>
      </c>
      <c r="O54" s="18"/>
      <c r="P54" s="18"/>
      <c r="Q54" s="22"/>
      <c r="R54" s="23"/>
    </row>
    <row r="55" spans="1:18" ht="43.5" customHeight="1" x14ac:dyDescent="0.25">
      <c r="A55" s="59"/>
      <c r="B55" s="73"/>
      <c r="C55" s="16">
        <v>41</v>
      </c>
      <c r="D55" s="41" t="s">
        <v>66</v>
      </c>
      <c r="E55" s="42"/>
      <c r="F55" s="42"/>
      <c r="G55" s="42"/>
      <c r="H55" s="42"/>
      <c r="I55" s="42"/>
      <c r="J55" s="42"/>
      <c r="K55" s="42"/>
      <c r="L55" s="42"/>
      <c r="M55" s="43"/>
      <c r="N55" s="32">
        <v>1.2</v>
      </c>
      <c r="O55" s="18"/>
      <c r="P55" s="18"/>
      <c r="Q55" s="22"/>
      <c r="R55" s="23"/>
    </row>
    <row r="56" spans="1:18" ht="43.5" customHeight="1" x14ac:dyDescent="0.25">
      <c r="A56" s="59"/>
      <c r="B56" s="73"/>
      <c r="C56" s="16">
        <v>42</v>
      </c>
      <c r="D56" s="41" t="s">
        <v>95</v>
      </c>
      <c r="E56" s="42"/>
      <c r="F56" s="42"/>
      <c r="G56" s="42"/>
      <c r="H56" s="42"/>
      <c r="I56" s="42"/>
      <c r="J56" s="42"/>
      <c r="K56" s="42"/>
      <c r="L56" s="42"/>
      <c r="M56" s="43"/>
      <c r="N56" s="32">
        <v>1.2</v>
      </c>
      <c r="O56" s="18"/>
      <c r="P56" s="18"/>
      <c r="Q56" s="22"/>
      <c r="R56" s="23"/>
    </row>
    <row r="57" spans="1:18" ht="43.5" customHeight="1" x14ac:dyDescent="0.25">
      <c r="A57" s="59"/>
      <c r="B57" s="73"/>
      <c r="C57" s="16">
        <v>43</v>
      </c>
      <c r="D57" s="55" t="s">
        <v>86</v>
      </c>
      <c r="E57" s="56"/>
      <c r="F57" s="56"/>
      <c r="G57" s="56"/>
      <c r="H57" s="56"/>
      <c r="I57" s="56"/>
      <c r="J57" s="56"/>
      <c r="K57" s="56"/>
      <c r="L57" s="56"/>
      <c r="M57" s="57"/>
      <c r="N57" s="32">
        <v>0.53300000000000003</v>
      </c>
      <c r="O57" s="18"/>
      <c r="P57" s="18"/>
      <c r="Q57" s="22"/>
      <c r="R57" s="23"/>
    </row>
    <row r="58" spans="1:18" ht="22.5" customHeight="1" x14ac:dyDescent="0.25">
      <c r="A58" s="59"/>
      <c r="B58" s="104" t="s">
        <v>47</v>
      </c>
      <c r="C58" s="105"/>
      <c r="D58" s="105"/>
      <c r="E58" s="105"/>
      <c r="F58" s="105"/>
      <c r="G58" s="105"/>
      <c r="H58" s="105"/>
      <c r="I58" s="105"/>
      <c r="J58" s="105"/>
      <c r="K58" s="105"/>
      <c r="L58" s="105"/>
      <c r="M58" s="105"/>
      <c r="N58" s="112"/>
      <c r="O58" s="113">
        <f>+($N$38*O38)+($N$39*O39)+($N$40*O40)+($N$41*O41)+($N$42*O42)+($N$43*O43)+($N$44*O44)+($N$45*O45)+($N$46*O46)+($N$47*O47)+($N$48*O48)+($N$49*O49)+($N$50*O50)+($N$51*O51)+($N$52*O52)+($N$53*O53)+($N$54*O54)+($N$55*O55)+($N$56*O56)+($N$57*O57)</f>
        <v>0</v>
      </c>
      <c r="P58" s="107">
        <f t="shared" ref="P58:Q58" si="4">+($N$38*P38)+($N$39*P39)+($N$40*P40)+($N$41*P41)+($N$42*P42)+($N$43*P43)+($N$44*P44)+($N$45*P45)+($N$46*P46)+($N$47*P47)+($N$48*P48)+($N$49*P49)+($N$50*P50)+($N$51*P51)+($N$52*P52)+($N$53*P53)+($N$54*P54)+($N$55*P55)+($N$56*P56)+($N$57*P57)</f>
        <v>0</v>
      </c>
      <c r="Q58" s="107">
        <f t="shared" si="4"/>
        <v>0</v>
      </c>
      <c r="R58" s="23"/>
    </row>
    <row r="59" spans="1:18" ht="22.5" customHeight="1" x14ac:dyDescent="0.25">
      <c r="A59" s="59"/>
      <c r="B59" s="104" t="s">
        <v>23</v>
      </c>
      <c r="C59" s="105"/>
      <c r="D59" s="105"/>
      <c r="E59" s="105"/>
      <c r="F59" s="105"/>
      <c r="G59" s="105"/>
      <c r="H59" s="105"/>
      <c r="I59" s="105"/>
      <c r="J59" s="105"/>
      <c r="K59" s="105"/>
      <c r="L59" s="105"/>
      <c r="M59" s="105"/>
      <c r="N59" s="112"/>
      <c r="O59" s="108">
        <f>(O58/(20-Q58))*(B38)</f>
        <v>0</v>
      </c>
      <c r="P59" s="109"/>
      <c r="Q59" s="109"/>
      <c r="R59" s="23"/>
    </row>
    <row r="60" spans="1:18" ht="22.5" customHeight="1" x14ac:dyDescent="0.25">
      <c r="A60" s="59"/>
      <c r="B60" s="11">
        <v>0.2</v>
      </c>
      <c r="C60" s="16">
        <v>44</v>
      </c>
      <c r="D60" s="41" t="s">
        <v>26</v>
      </c>
      <c r="E60" s="42"/>
      <c r="F60" s="42"/>
      <c r="G60" s="42"/>
      <c r="H60" s="42"/>
      <c r="I60" s="42"/>
      <c r="J60" s="42"/>
      <c r="K60" s="42"/>
      <c r="L60" s="42"/>
      <c r="M60" s="43"/>
      <c r="N60" s="31">
        <v>1</v>
      </c>
      <c r="O60" s="18"/>
      <c r="P60" s="18"/>
      <c r="Q60" s="22"/>
      <c r="R60" s="23"/>
    </row>
    <row r="61" spans="1:18" ht="22.5" customHeight="1" x14ac:dyDescent="0.25">
      <c r="A61" s="59"/>
      <c r="B61" s="104" t="s">
        <v>47</v>
      </c>
      <c r="C61" s="105"/>
      <c r="D61" s="105"/>
      <c r="E61" s="105"/>
      <c r="F61" s="105"/>
      <c r="G61" s="105"/>
      <c r="H61" s="105"/>
      <c r="I61" s="105"/>
      <c r="J61" s="105"/>
      <c r="K61" s="105"/>
      <c r="L61" s="105"/>
      <c r="M61" s="105"/>
      <c r="N61" s="112"/>
      <c r="O61" s="107">
        <f>+$N$60*O60</f>
        <v>0</v>
      </c>
      <c r="P61" s="107">
        <f t="shared" ref="P61:Q61" si="5">+$N$60*P60</f>
        <v>0</v>
      </c>
      <c r="Q61" s="107">
        <f t="shared" si="5"/>
        <v>0</v>
      </c>
      <c r="R61" s="23"/>
    </row>
    <row r="62" spans="1:18" ht="22.5" customHeight="1" x14ac:dyDescent="0.25">
      <c r="A62" s="59"/>
      <c r="B62" s="104" t="s">
        <v>48</v>
      </c>
      <c r="C62" s="105"/>
      <c r="D62" s="105"/>
      <c r="E62" s="105"/>
      <c r="F62" s="105"/>
      <c r="G62" s="105"/>
      <c r="H62" s="105"/>
      <c r="I62" s="105"/>
      <c r="J62" s="105"/>
      <c r="K62" s="105"/>
      <c r="L62" s="105"/>
      <c r="M62" s="105"/>
      <c r="N62" s="112"/>
      <c r="O62" s="108">
        <f>+O61*B60+Q61*B60</f>
        <v>0</v>
      </c>
      <c r="P62" s="109"/>
      <c r="Q62" s="109"/>
      <c r="R62" s="23"/>
    </row>
    <row r="63" spans="1:18" ht="22.5" customHeight="1" x14ac:dyDescent="0.25">
      <c r="A63" s="59"/>
      <c r="B63" s="11">
        <v>0.2</v>
      </c>
      <c r="C63" s="16">
        <v>45</v>
      </c>
      <c r="D63" s="41" t="s">
        <v>8</v>
      </c>
      <c r="E63" s="42"/>
      <c r="F63" s="42"/>
      <c r="G63" s="42"/>
      <c r="H63" s="42"/>
      <c r="I63" s="42"/>
      <c r="J63" s="42"/>
      <c r="K63" s="42"/>
      <c r="L63" s="42"/>
      <c r="M63" s="43"/>
      <c r="N63" s="31">
        <v>1</v>
      </c>
      <c r="O63" s="18"/>
      <c r="P63" s="18"/>
      <c r="Q63" s="22"/>
      <c r="R63" s="23"/>
    </row>
    <row r="64" spans="1:18" ht="22.5" customHeight="1" x14ac:dyDescent="0.25">
      <c r="A64" s="2"/>
      <c r="B64" s="104" t="s">
        <v>24</v>
      </c>
      <c r="C64" s="105"/>
      <c r="D64" s="105"/>
      <c r="E64" s="105"/>
      <c r="F64" s="105"/>
      <c r="G64" s="105"/>
      <c r="H64" s="105"/>
      <c r="I64" s="105"/>
      <c r="J64" s="105"/>
      <c r="K64" s="105"/>
      <c r="L64" s="105"/>
      <c r="M64" s="105"/>
      <c r="N64" s="112"/>
      <c r="O64" s="107">
        <f>+$N$63*O63</f>
        <v>0</v>
      </c>
      <c r="P64" s="107">
        <f t="shared" ref="P64:Q64" si="6">+$N$63*P63</f>
        <v>0</v>
      </c>
      <c r="Q64" s="107">
        <f t="shared" si="6"/>
        <v>0</v>
      </c>
      <c r="R64" s="23"/>
    </row>
    <row r="65" spans="1:18" ht="22.5" customHeight="1" x14ac:dyDescent="0.25">
      <c r="A65" s="2"/>
      <c r="B65" s="104" t="s">
        <v>48</v>
      </c>
      <c r="C65" s="105"/>
      <c r="D65" s="105"/>
      <c r="E65" s="105"/>
      <c r="F65" s="105"/>
      <c r="G65" s="105"/>
      <c r="H65" s="105"/>
      <c r="I65" s="105"/>
      <c r="J65" s="105"/>
      <c r="K65" s="105"/>
      <c r="L65" s="105"/>
      <c r="M65" s="105"/>
      <c r="N65" s="112"/>
      <c r="O65" s="108">
        <f>+O64*B63+Q64*B63</f>
        <v>0</v>
      </c>
      <c r="P65" s="109"/>
      <c r="Q65" s="109"/>
      <c r="R65" s="23"/>
    </row>
    <row r="66" spans="1:18" ht="22.5" customHeight="1" x14ac:dyDescent="0.25">
      <c r="A66" s="114" t="s">
        <v>49</v>
      </c>
      <c r="B66" s="115"/>
      <c r="C66" s="115"/>
      <c r="D66" s="115"/>
      <c r="E66" s="115"/>
      <c r="F66" s="115"/>
      <c r="G66" s="115"/>
      <c r="H66" s="115"/>
      <c r="I66" s="115"/>
      <c r="J66" s="115"/>
      <c r="K66" s="115"/>
      <c r="L66" s="115"/>
      <c r="M66" s="116"/>
      <c r="N66" s="117"/>
      <c r="O66" s="118">
        <f>+O58+O61+O64</f>
        <v>0</v>
      </c>
      <c r="P66" s="118">
        <f t="shared" ref="P66:Q66" si="7">+P58+P61+P64</f>
        <v>0</v>
      </c>
      <c r="Q66" s="119">
        <f t="shared" si="7"/>
        <v>0</v>
      </c>
      <c r="R66" s="23"/>
    </row>
    <row r="67" spans="1:18" ht="22.5" customHeight="1" x14ac:dyDescent="0.25">
      <c r="A67" s="67" t="s">
        <v>21</v>
      </c>
      <c r="B67" s="67"/>
      <c r="C67" s="67"/>
      <c r="D67" s="67"/>
      <c r="E67" s="67"/>
      <c r="F67" s="67"/>
      <c r="G67" s="67"/>
      <c r="H67" s="67"/>
      <c r="I67" s="67"/>
      <c r="J67" s="67"/>
      <c r="K67" s="67"/>
      <c r="L67" s="67"/>
      <c r="M67" s="67"/>
      <c r="N67" s="25"/>
      <c r="O67" s="68">
        <f>+O59+O62+O65</f>
        <v>0</v>
      </c>
      <c r="P67" s="68"/>
      <c r="Q67" s="69"/>
      <c r="R67" s="23"/>
    </row>
    <row r="68" spans="1:18" ht="22.5" customHeight="1" x14ac:dyDescent="0.25">
      <c r="A68" s="70" t="s">
        <v>22</v>
      </c>
      <c r="B68" s="70"/>
      <c r="C68" s="70"/>
      <c r="D68" s="70"/>
      <c r="E68" s="70"/>
      <c r="F68" s="70"/>
      <c r="G68" s="70"/>
      <c r="H68" s="70"/>
      <c r="I68" s="70"/>
      <c r="J68" s="70"/>
      <c r="K68" s="70"/>
      <c r="L68" s="70"/>
      <c r="M68" s="70"/>
      <c r="N68" s="26"/>
      <c r="O68" s="63">
        <f>+N16+O37+O67</f>
        <v>0</v>
      </c>
      <c r="P68" s="63"/>
      <c r="Q68" s="64"/>
      <c r="R68" s="23"/>
    </row>
    <row r="69" spans="1:18" ht="9.75" customHeight="1" x14ac:dyDescent="0.25">
      <c r="A69" s="2"/>
      <c r="B69" s="3"/>
      <c r="C69" s="4"/>
      <c r="D69" s="5"/>
      <c r="E69" s="5"/>
      <c r="F69" s="5"/>
      <c r="G69" s="5"/>
      <c r="H69" s="5"/>
      <c r="I69" s="5"/>
      <c r="J69" s="5"/>
      <c r="K69" s="5"/>
      <c r="L69" s="5"/>
      <c r="M69" s="5"/>
      <c r="N69" s="5"/>
      <c r="O69" s="6"/>
      <c r="P69" s="6"/>
      <c r="Q69" s="6"/>
    </row>
    <row r="70" spans="1:18" ht="23.25" customHeight="1" x14ac:dyDescent="0.25">
      <c r="A70" s="71" t="s">
        <v>19</v>
      </c>
      <c r="B70" s="71"/>
      <c r="C70" s="71"/>
      <c r="D70" s="71"/>
      <c r="E70" s="71"/>
      <c r="F70" s="71"/>
      <c r="G70" s="71"/>
      <c r="H70" s="71"/>
      <c r="I70" s="71"/>
      <c r="J70" s="71"/>
      <c r="K70" s="71"/>
      <c r="L70" s="71"/>
      <c r="M70" s="71"/>
      <c r="N70" s="71"/>
      <c r="O70" s="71"/>
      <c r="P70" s="71"/>
      <c r="Q70" s="71"/>
      <c r="R70" s="71"/>
    </row>
    <row r="71" spans="1:18" ht="23.25" customHeight="1" x14ac:dyDescent="0.25">
      <c r="A71" s="71"/>
      <c r="B71" s="71"/>
      <c r="C71" s="71"/>
      <c r="D71" s="71"/>
      <c r="E71" s="71"/>
      <c r="F71" s="71"/>
      <c r="G71" s="71"/>
      <c r="H71" s="71"/>
      <c r="I71" s="71"/>
      <c r="J71" s="71"/>
      <c r="K71" s="71"/>
      <c r="L71" s="71"/>
      <c r="M71" s="71"/>
      <c r="N71" s="71"/>
      <c r="O71" s="71"/>
      <c r="P71" s="71"/>
      <c r="Q71" s="71"/>
      <c r="R71" s="71"/>
    </row>
    <row r="72" spans="1:18" ht="23.25" customHeight="1" x14ac:dyDescent="0.25">
      <c r="A72" s="71" t="s">
        <v>20</v>
      </c>
      <c r="B72" s="71"/>
      <c r="C72" s="71"/>
      <c r="D72" s="71"/>
      <c r="E72" s="71"/>
      <c r="F72" s="71"/>
      <c r="G72" s="71"/>
      <c r="H72" s="71"/>
      <c r="I72" s="71"/>
      <c r="J72" s="71"/>
      <c r="K72" s="71"/>
      <c r="L72" s="71"/>
      <c r="M72" s="71"/>
      <c r="N72" s="71"/>
      <c r="O72" s="71"/>
      <c r="P72" s="71"/>
      <c r="Q72" s="71"/>
      <c r="R72" s="71"/>
    </row>
    <row r="73" spans="1:18" ht="23.25" customHeight="1" x14ac:dyDescent="0.25">
      <c r="A73" s="71"/>
      <c r="B73" s="71"/>
      <c r="C73" s="71"/>
      <c r="D73" s="71"/>
      <c r="E73" s="71"/>
      <c r="F73" s="71"/>
      <c r="G73" s="71"/>
      <c r="H73" s="71"/>
      <c r="I73" s="71"/>
      <c r="J73" s="71"/>
      <c r="K73" s="71"/>
      <c r="L73" s="71"/>
      <c r="M73" s="71"/>
      <c r="N73" s="71"/>
      <c r="O73" s="71"/>
      <c r="P73" s="71"/>
      <c r="Q73" s="71"/>
      <c r="R73" s="71"/>
    </row>
    <row r="74" spans="1:18" ht="15" customHeight="1" x14ac:dyDescent="0.25">
      <c r="A74" s="120" t="s">
        <v>13</v>
      </c>
      <c r="B74" s="120"/>
      <c r="C74" s="120"/>
      <c r="D74" s="120"/>
      <c r="E74" s="120"/>
      <c r="F74" s="120"/>
      <c r="G74" s="120"/>
      <c r="H74" s="120"/>
      <c r="I74" s="120"/>
      <c r="J74" s="120"/>
      <c r="K74" s="120"/>
      <c r="L74" s="120"/>
      <c r="M74" s="120"/>
      <c r="N74" s="120"/>
      <c r="O74" s="120"/>
      <c r="P74" s="120"/>
      <c r="Q74" s="120"/>
      <c r="R74" s="120"/>
    </row>
    <row r="75" spans="1:18" ht="91.5" customHeight="1" x14ac:dyDescent="0.25">
      <c r="A75" s="72"/>
      <c r="B75" s="72"/>
      <c r="C75" s="72"/>
      <c r="D75" s="72"/>
      <c r="E75" s="72"/>
      <c r="F75" s="72"/>
      <c r="G75" s="72"/>
      <c r="H75" s="72"/>
      <c r="I75" s="72"/>
      <c r="J75" s="72"/>
      <c r="K75" s="72"/>
      <c r="L75" s="72"/>
      <c r="M75" s="72"/>
      <c r="N75" s="72"/>
      <c r="O75" s="72"/>
      <c r="P75" s="72"/>
      <c r="Q75" s="72"/>
      <c r="R75" s="72"/>
    </row>
    <row r="76" spans="1:18" ht="15" customHeight="1" x14ac:dyDescent="0.25">
      <c r="A76" s="120" t="s">
        <v>14</v>
      </c>
      <c r="B76" s="120"/>
      <c r="C76" s="120"/>
      <c r="D76" s="120"/>
      <c r="E76" s="120"/>
      <c r="F76" s="120"/>
      <c r="G76" s="120"/>
      <c r="H76" s="120"/>
      <c r="I76" s="120"/>
      <c r="J76" s="120"/>
      <c r="K76" s="120"/>
      <c r="L76" s="120"/>
      <c r="M76" s="120"/>
      <c r="N76" s="120"/>
      <c r="O76" s="120"/>
      <c r="P76" s="120"/>
      <c r="Q76" s="120"/>
      <c r="R76" s="120"/>
    </row>
    <row r="77" spans="1:18" ht="97.5" customHeight="1" x14ac:dyDescent="0.25">
      <c r="A77" s="72"/>
      <c r="B77" s="72"/>
      <c r="C77" s="72"/>
      <c r="D77" s="72"/>
      <c r="E77" s="72"/>
      <c r="F77" s="72"/>
      <c r="G77" s="72"/>
      <c r="H77" s="72"/>
      <c r="I77" s="72"/>
      <c r="J77" s="72"/>
      <c r="K77" s="72"/>
      <c r="L77" s="72"/>
      <c r="M77" s="72"/>
      <c r="N77" s="72"/>
      <c r="O77" s="72"/>
      <c r="P77" s="72"/>
      <c r="Q77" s="72"/>
      <c r="R77" s="72"/>
    </row>
    <row r="78" spans="1:18" ht="15" customHeight="1" x14ac:dyDescent="0.25">
      <c r="A78" s="120" t="s">
        <v>15</v>
      </c>
      <c r="B78" s="120"/>
      <c r="C78" s="120"/>
      <c r="D78" s="120"/>
      <c r="E78" s="120"/>
      <c r="F78" s="120"/>
      <c r="G78" s="120"/>
      <c r="H78" s="120"/>
      <c r="I78" s="120"/>
      <c r="J78" s="120"/>
      <c r="K78" s="120"/>
      <c r="L78" s="120"/>
      <c r="M78" s="120"/>
      <c r="N78" s="120"/>
      <c r="O78" s="120"/>
      <c r="P78" s="120"/>
      <c r="Q78" s="120"/>
      <c r="R78" s="120"/>
    </row>
    <row r="79" spans="1:18" ht="76.5" customHeight="1" x14ac:dyDescent="0.25">
      <c r="A79" s="72"/>
      <c r="B79" s="72"/>
      <c r="C79" s="72"/>
      <c r="D79" s="72"/>
      <c r="E79" s="72"/>
      <c r="F79" s="72"/>
      <c r="G79" s="72"/>
      <c r="H79" s="72"/>
      <c r="I79" s="72"/>
      <c r="J79" s="72"/>
      <c r="K79" s="72"/>
      <c r="L79" s="72"/>
      <c r="M79" s="72"/>
      <c r="N79" s="72"/>
      <c r="O79" s="72"/>
      <c r="P79" s="72"/>
      <c r="Q79" s="72"/>
      <c r="R79" s="72"/>
    </row>
    <row r="80" spans="1:18" ht="15" customHeight="1" x14ac:dyDescent="0.25">
      <c r="A80" s="120" t="s">
        <v>16</v>
      </c>
      <c r="B80" s="120"/>
      <c r="C80" s="120"/>
      <c r="D80" s="120"/>
      <c r="E80" s="120"/>
      <c r="F80" s="120"/>
      <c r="G80" s="120"/>
      <c r="H80" s="120"/>
      <c r="I80" s="120"/>
      <c r="J80" s="120"/>
      <c r="K80" s="120"/>
      <c r="L80" s="120"/>
      <c r="M80" s="120"/>
      <c r="N80" s="120"/>
      <c r="O80" s="120"/>
      <c r="P80" s="120"/>
      <c r="Q80" s="120"/>
      <c r="R80" s="120"/>
    </row>
    <row r="81" spans="1:18" ht="15" customHeight="1" x14ac:dyDescent="0.25">
      <c r="A81" s="78" t="s">
        <v>17</v>
      </c>
      <c r="B81" s="78"/>
      <c r="C81" s="78"/>
      <c r="D81" s="78"/>
      <c r="E81" s="78"/>
      <c r="F81" s="78" t="s">
        <v>18</v>
      </c>
      <c r="G81" s="78"/>
      <c r="H81" s="78"/>
      <c r="I81" s="78"/>
      <c r="J81" s="78"/>
      <c r="K81" s="78"/>
      <c r="L81" s="40" t="s">
        <v>40</v>
      </c>
      <c r="M81" s="66" t="s">
        <v>41</v>
      </c>
      <c r="N81" s="66"/>
      <c r="O81" s="66"/>
      <c r="P81" s="79" t="s">
        <v>42</v>
      </c>
      <c r="Q81" s="79"/>
      <c r="R81" s="79"/>
    </row>
    <row r="82" spans="1:18" x14ac:dyDescent="0.25">
      <c r="A82" s="77"/>
      <c r="B82" s="77"/>
      <c r="C82" s="77"/>
      <c r="D82" s="77"/>
      <c r="E82" s="77"/>
      <c r="F82" s="77"/>
      <c r="G82" s="77"/>
      <c r="H82" s="77"/>
      <c r="I82" s="77"/>
      <c r="J82" s="77"/>
      <c r="K82" s="77"/>
      <c r="L82" s="17"/>
      <c r="M82" s="65"/>
      <c r="N82" s="65"/>
      <c r="O82" s="65"/>
      <c r="P82" s="80"/>
      <c r="Q82" s="80"/>
      <c r="R82" s="80"/>
    </row>
    <row r="83" spans="1:18" x14ac:dyDescent="0.25">
      <c r="A83" s="77"/>
      <c r="B83" s="77"/>
      <c r="C83" s="77"/>
      <c r="D83" s="77"/>
      <c r="E83" s="77"/>
      <c r="F83" s="77"/>
      <c r="G83" s="77"/>
      <c r="H83" s="77"/>
      <c r="I83" s="77"/>
      <c r="J83" s="77"/>
      <c r="K83" s="77"/>
      <c r="L83" s="17"/>
      <c r="M83" s="65"/>
      <c r="N83" s="65"/>
      <c r="O83" s="65"/>
      <c r="P83" s="80"/>
      <c r="Q83" s="80"/>
      <c r="R83" s="80"/>
    </row>
    <row r="84" spans="1:18" x14ac:dyDescent="0.25">
      <c r="A84" s="77"/>
      <c r="B84" s="77"/>
      <c r="C84" s="77"/>
      <c r="D84" s="77"/>
      <c r="E84" s="77"/>
      <c r="F84" s="77"/>
      <c r="G84" s="77"/>
      <c r="H84" s="77"/>
      <c r="I84" s="77"/>
      <c r="J84" s="77"/>
      <c r="K84" s="77"/>
      <c r="L84" s="17"/>
      <c r="M84" s="65"/>
      <c r="N84" s="65"/>
      <c r="O84" s="65"/>
      <c r="P84" s="80"/>
      <c r="Q84" s="80"/>
      <c r="R84" s="80"/>
    </row>
    <row r="85" spans="1:18" ht="15" customHeight="1" x14ac:dyDescent="0.25">
      <c r="A85" s="77"/>
      <c r="B85" s="77"/>
      <c r="C85" s="77"/>
      <c r="D85" s="77"/>
      <c r="E85" s="77"/>
      <c r="F85" s="77"/>
      <c r="G85" s="77"/>
      <c r="H85" s="77"/>
      <c r="I85" s="77"/>
      <c r="J85" s="77"/>
      <c r="K85" s="77"/>
      <c r="L85" s="17"/>
      <c r="M85" s="65"/>
      <c r="N85" s="65"/>
      <c r="O85" s="65"/>
      <c r="P85" s="80"/>
      <c r="Q85" s="80"/>
      <c r="R85" s="80"/>
    </row>
    <row r="86" spans="1:18" s="39" customFormat="1" ht="38.25" customHeight="1" thickBot="1" x14ac:dyDescent="0.3">
      <c r="A86" s="35"/>
      <c r="B86" s="35"/>
      <c r="C86" s="35"/>
      <c r="D86" s="35"/>
      <c r="E86" s="35"/>
      <c r="F86" s="35"/>
      <c r="G86" s="35"/>
      <c r="H86" s="35"/>
      <c r="I86" s="35"/>
      <c r="J86" s="35"/>
      <c r="K86" s="35"/>
      <c r="L86" s="36"/>
      <c r="M86" s="37"/>
      <c r="N86" s="37"/>
      <c r="O86" s="37"/>
      <c r="P86" s="38"/>
      <c r="Q86" s="38"/>
      <c r="R86" s="38"/>
    </row>
    <row r="87" spans="1:18" ht="15" customHeight="1" x14ac:dyDescent="0.25">
      <c r="A87" s="85" t="s">
        <v>90</v>
      </c>
      <c r="B87" s="86"/>
      <c r="C87" s="86"/>
      <c r="D87" s="86"/>
      <c r="E87" s="86"/>
      <c r="F87" s="86"/>
      <c r="G87" s="86"/>
      <c r="H87" s="86"/>
      <c r="I87" s="86"/>
      <c r="J87" s="86"/>
      <c r="K87" s="86"/>
      <c r="L87" s="86"/>
      <c r="M87" s="86"/>
      <c r="N87" s="86"/>
      <c r="O87" s="86"/>
      <c r="P87" s="86"/>
      <c r="Q87" s="86"/>
      <c r="R87" s="87"/>
    </row>
    <row r="88" spans="1:18" customFormat="1" ht="15" customHeight="1" x14ac:dyDescent="0.25">
      <c r="A88" s="121" t="s">
        <v>27</v>
      </c>
      <c r="B88" s="120"/>
      <c r="C88" s="120"/>
      <c r="D88" s="120"/>
      <c r="E88" s="120"/>
      <c r="F88" s="120"/>
      <c r="G88" s="120"/>
      <c r="H88" s="120"/>
      <c r="I88" s="120"/>
      <c r="J88" s="120"/>
      <c r="K88" s="120"/>
      <c r="L88" s="120"/>
      <c r="M88" s="120"/>
      <c r="N88" s="120"/>
      <c r="O88" s="120"/>
      <c r="P88" s="120"/>
      <c r="Q88" s="120"/>
      <c r="R88" s="122"/>
    </row>
    <row r="89" spans="1:18" customFormat="1" ht="95.25" customHeight="1" x14ac:dyDescent="0.25">
      <c r="A89" s="74" t="s">
        <v>97</v>
      </c>
      <c r="B89" s="75"/>
      <c r="C89" s="75"/>
      <c r="D89" s="75"/>
      <c r="E89" s="75"/>
      <c r="F89" s="75"/>
      <c r="G89" s="75"/>
      <c r="H89" s="75"/>
      <c r="I89" s="75"/>
      <c r="J89" s="75"/>
      <c r="K89" s="75"/>
      <c r="L89" s="75"/>
      <c r="M89" s="75"/>
      <c r="N89" s="75"/>
      <c r="O89" s="75"/>
      <c r="P89" s="75"/>
      <c r="Q89" s="75"/>
      <c r="R89" s="76"/>
    </row>
    <row r="90" spans="1:18" customFormat="1" ht="15" customHeight="1" x14ac:dyDescent="0.25">
      <c r="A90" s="121" t="s">
        <v>28</v>
      </c>
      <c r="B90" s="120"/>
      <c r="C90" s="120"/>
      <c r="D90" s="120"/>
      <c r="E90" s="120"/>
      <c r="F90" s="120"/>
      <c r="G90" s="120"/>
      <c r="H90" s="120"/>
      <c r="I90" s="120"/>
      <c r="J90" s="120"/>
      <c r="K90" s="120"/>
      <c r="L90" s="120"/>
      <c r="M90" s="120"/>
      <c r="N90" s="120"/>
      <c r="O90" s="120"/>
      <c r="P90" s="120"/>
      <c r="Q90" s="120"/>
      <c r="R90" s="122"/>
    </row>
    <row r="91" spans="1:18" customFormat="1" ht="59.25" customHeight="1" thickBot="1" x14ac:dyDescent="0.3">
      <c r="A91" s="82" t="s">
        <v>91</v>
      </c>
      <c r="B91" s="83"/>
      <c r="C91" s="83"/>
      <c r="D91" s="83"/>
      <c r="E91" s="83"/>
      <c r="F91" s="83"/>
      <c r="G91" s="83"/>
      <c r="H91" s="83"/>
      <c r="I91" s="83"/>
      <c r="J91" s="83"/>
      <c r="K91" s="83"/>
      <c r="L91" s="83"/>
      <c r="M91" s="83"/>
      <c r="N91" s="83"/>
      <c r="O91" s="83"/>
      <c r="P91" s="83"/>
      <c r="Q91" s="83"/>
      <c r="R91" s="84"/>
    </row>
    <row r="92" spans="1:18" x14ac:dyDescent="0.25"/>
  </sheetData>
  <mergeCells count="126">
    <mergeCell ref="P85:R85"/>
    <mergeCell ref="D43:M43"/>
    <mergeCell ref="D25:M25"/>
    <mergeCell ref="D29:M29"/>
    <mergeCell ref="E8:N8"/>
    <mergeCell ref="E9:N9"/>
    <mergeCell ref="O62:Q62"/>
    <mergeCell ref="N16:Q16"/>
    <mergeCell ref="A91:R91"/>
    <mergeCell ref="P9:Q9"/>
    <mergeCell ref="A70:R71"/>
    <mergeCell ref="D49:M49"/>
    <mergeCell ref="D50:M50"/>
    <mergeCell ref="D52:M52"/>
    <mergeCell ref="D31:M31"/>
    <mergeCell ref="D55:M55"/>
    <mergeCell ref="D35:M35"/>
    <mergeCell ref="D32:M32"/>
    <mergeCell ref="D34:M34"/>
    <mergeCell ref="D38:M38"/>
    <mergeCell ref="D40:M40"/>
    <mergeCell ref="D46:M46"/>
    <mergeCell ref="A87:R87"/>
    <mergeCell ref="D39:M39"/>
    <mergeCell ref="D44:M44"/>
    <mergeCell ref="D45:M45"/>
    <mergeCell ref="D47:M47"/>
    <mergeCell ref="D48:M48"/>
    <mergeCell ref="D41:M41"/>
    <mergeCell ref="A88:R88"/>
    <mergeCell ref="A89:R89"/>
    <mergeCell ref="A90:R90"/>
    <mergeCell ref="F83:K83"/>
    <mergeCell ref="F84:K84"/>
    <mergeCell ref="A82:E82"/>
    <mergeCell ref="A83:E83"/>
    <mergeCell ref="A84:E84"/>
    <mergeCell ref="A81:E81"/>
    <mergeCell ref="F81:K81"/>
    <mergeCell ref="F82:K82"/>
    <mergeCell ref="P81:R81"/>
    <mergeCell ref="P82:R82"/>
    <mergeCell ref="F85:K85"/>
    <mergeCell ref="A85:E85"/>
    <mergeCell ref="M85:O85"/>
    <mergeCell ref="P83:R83"/>
    <mergeCell ref="P84:R84"/>
    <mergeCell ref="O65:Q65"/>
    <mergeCell ref="M83:O83"/>
    <mergeCell ref="M84:O84"/>
    <mergeCell ref="D21:M21"/>
    <mergeCell ref="D18:M18"/>
    <mergeCell ref="D19:M19"/>
    <mergeCell ref="D20:M20"/>
    <mergeCell ref="A38:A63"/>
    <mergeCell ref="B38:B57"/>
    <mergeCell ref="D42:M42"/>
    <mergeCell ref="B58:M58"/>
    <mergeCell ref="B59:M59"/>
    <mergeCell ref="D60:M60"/>
    <mergeCell ref="B61:M61"/>
    <mergeCell ref="B62:M62"/>
    <mergeCell ref="D63:M63"/>
    <mergeCell ref="D57:M57"/>
    <mergeCell ref="D24:M24"/>
    <mergeCell ref="D26:M26"/>
    <mergeCell ref="D56:M56"/>
    <mergeCell ref="A36:M36"/>
    <mergeCell ref="A37:M37"/>
    <mergeCell ref="D53:M53"/>
    <mergeCell ref="D54:M54"/>
    <mergeCell ref="O59:Q59"/>
    <mergeCell ref="D51:M51"/>
    <mergeCell ref="O68:Q68"/>
    <mergeCell ref="M82:O82"/>
    <mergeCell ref="M81:O81"/>
    <mergeCell ref="B64:M64"/>
    <mergeCell ref="B65:M65"/>
    <mergeCell ref="A66:M66"/>
    <mergeCell ref="A67:M67"/>
    <mergeCell ref="O67:Q67"/>
    <mergeCell ref="A68:M68"/>
    <mergeCell ref="A72:R73"/>
    <mergeCell ref="A74:R74"/>
    <mergeCell ref="A75:R75"/>
    <mergeCell ref="A76:R76"/>
    <mergeCell ref="A77:R77"/>
    <mergeCell ref="A78:R78"/>
    <mergeCell ref="A79:R79"/>
    <mergeCell ref="A80:R80"/>
    <mergeCell ref="A9:D9"/>
    <mergeCell ref="D13:M13"/>
    <mergeCell ref="D28:M28"/>
    <mergeCell ref="D30:M30"/>
    <mergeCell ref="O37:Q37"/>
    <mergeCell ref="D33:M33"/>
    <mergeCell ref="A15:M15"/>
    <mergeCell ref="A16:M16"/>
    <mergeCell ref="A17:A35"/>
    <mergeCell ref="B17:B35"/>
    <mergeCell ref="D23:M23"/>
    <mergeCell ref="D14:M14"/>
    <mergeCell ref="A12:A14"/>
    <mergeCell ref="B12:B14"/>
    <mergeCell ref="A11:B11"/>
    <mergeCell ref="D17:M17"/>
    <mergeCell ref="D22:M22"/>
    <mergeCell ref="D27:M27"/>
    <mergeCell ref="D11:M11"/>
    <mergeCell ref="D12:M12"/>
    <mergeCell ref="A1:R1"/>
    <mergeCell ref="A2:R2"/>
    <mergeCell ref="A5:C5"/>
    <mergeCell ref="H5:I5"/>
    <mergeCell ref="A6:C6"/>
    <mergeCell ref="P8:Q8"/>
    <mergeCell ref="H6:I6"/>
    <mergeCell ref="D5:E5"/>
    <mergeCell ref="D6:E6"/>
    <mergeCell ref="F5:G5"/>
    <mergeCell ref="F6:G6"/>
    <mergeCell ref="A8:D8"/>
    <mergeCell ref="A3:R3"/>
    <mergeCell ref="A4:R4"/>
    <mergeCell ref="K5:L5"/>
    <mergeCell ref="K6:L6"/>
  </mergeCells>
  <dataValidations count="1">
    <dataValidation allowBlank="1" showInputMessage="1" showErrorMessage="1" prompt="Diligencie con 1 la celda que corresponda al ítem evaluado" sqref="O60:Q60 O63:Q63 O38:Q57 O12:Q14 O17:Q35" xr:uid="{34FE3049-0F85-44C3-AE35-77657E66D007}"/>
  </dataValidations>
  <printOptions horizontalCentered="1" verticalCentered="1"/>
  <pageMargins left="0.23622047244094491" right="0.23622047244094491" top="0.74803149606299213" bottom="0.74803149606299213" header="0.31496062992125984" footer="0.31496062992125984"/>
  <pageSetup scale="45" orientation="portrait" r:id="rId1"/>
  <ignoredErrors>
    <ignoredError sqref="O67 P66:Q6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Evaluación de Contratistas</vt:lpstr>
      <vt:lpstr>'Evaluación de Contratistas'!Área_de_impresión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Gamez</dc:creator>
  <cp:lastModifiedBy>Angelica Marcela Vargas Ramirez</cp:lastModifiedBy>
  <cp:lastPrinted>2018-04-27T15:28:10Z</cp:lastPrinted>
  <dcterms:created xsi:type="dcterms:W3CDTF">2017-06-02T16:46:24Z</dcterms:created>
  <dcterms:modified xsi:type="dcterms:W3CDTF">2022-01-28T19:28:14Z</dcterms:modified>
</cp:coreProperties>
</file>